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Connecting People\A Øksnehallen\Arrangementer\Øksnehallen\Arrangementer 2019\19.10.01-03 DANSK HR messe\C - Messehåndbog &amp; bestillingsliste\"/>
    </mc:Choice>
  </mc:AlternateContent>
  <bookViews>
    <workbookView xWindow="-15" yWindow="4965" windowWidth="19170" windowHeight="5010"/>
  </bookViews>
  <sheets>
    <sheet name="Ark1" sheetId="1" r:id="rId1"/>
  </sheets>
  <definedNames>
    <definedName name="_xlnm.Print_Area" localSheetId="0">'Ark1'!$A$1:$H$271</definedName>
  </definedNames>
  <calcPr calcId="152511"/>
  <customWorkbookViews>
    <customWorkbookView name="Per Sohl - Privat visning" guid="{31F4C8C3-EA00-41D9-95D3-54FDA0E5CF89}" mergeInterval="0" personalView="1" maximized="1" windowWidth="1155" windowHeight="837" activeSheetId="1"/>
  </customWorkbookViews>
</workbook>
</file>

<file path=xl/calcChain.xml><?xml version="1.0" encoding="utf-8"?>
<calcChain xmlns="http://schemas.openxmlformats.org/spreadsheetml/2006/main">
  <c r="F221" i="1" l="1"/>
  <c r="F220" i="1"/>
  <c r="F219" i="1"/>
  <c r="F218" i="1"/>
  <c r="F29" i="1"/>
  <c r="F28" i="1"/>
  <c r="B191" i="1" l="1"/>
  <c r="B98" i="1"/>
  <c r="F226" i="1" l="1"/>
  <c r="F225" i="1"/>
  <c r="F256" i="1"/>
  <c r="F255" i="1"/>
  <c r="F254" i="1"/>
  <c r="F249" i="1"/>
  <c r="F248" i="1"/>
  <c r="F247" i="1"/>
  <c r="F246" i="1"/>
  <c r="F245" i="1"/>
  <c r="F244" i="1"/>
  <c r="F243" i="1"/>
  <c r="F242" i="1"/>
  <c r="F240" i="1"/>
  <c r="F239" i="1"/>
  <c r="F234" i="1"/>
  <c r="F235" i="1"/>
  <c r="E200" i="1" l="1"/>
  <c r="E198" i="1"/>
  <c r="E196" i="1"/>
  <c r="E194" i="1"/>
  <c r="E192" i="1"/>
  <c r="B198" i="1"/>
  <c r="B196" i="1"/>
  <c r="B194" i="1"/>
  <c r="B192" i="1"/>
  <c r="F262" i="1"/>
  <c r="F233" i="1"/>
  <c r="F232" i="1"/>
  <c r="F231" i="1"/>
  <c r="F230" i="1"/>
  <c r="F214" i="1"/>
  <c r="F213" i="1"/>
  <c r="B204" i="1"/>
  <c r="B203" i="1"/>
  <c r="B200" i="1"/>
  <c r="F265" i="1" l="1"/>
  <c r="F87" i="1" l="1"/>
  <c r="B109" i="1" l="1"/>
  <c r="B107" i="1"/>
  <c r="B105" i="1"/>
  <c r="B103" i="1"/>
  <c r="B101" i="1"/>
  <c r="B113" i="1"/>
  <c r="B112" i="1"/>
  <c r="B99" i="1"/>
  <c r="E109" i="1"/>
  <c r="E107" i="1"/>
  <c r="E105" i="1"/>
  <c r="E103" i="1"/>
  <c r="E101" i="1"/>
  <c r="F93" i="1"/>
  <c r="F91" i="1"/>
  <c r="F92" i="1"/>
  <c r="F70" i="1"/>
  <c r="F65" i="1"/>
  <c r="F66" i="1"/>
  <c r="F83" i="1"/>
  <c r="F82" i="1"/>
  <c r="F81" i="1"/>
  <c r="F80" i="1"/>
  <c r="F79" i="1"/>
  <c r="F85" i="1" l="1"/>
  <c r="F94" i="1"/>
  <c r="F69" i="1"/>
  <c r="F67" i="1"/>
  <c r="F125" i="1" l="1"/>
  <c r="F124" i="1"/>
  <c r="F71" i="1"/>
  <c r="F31" i="1" l="1"/>
  <c r="F30" i="1"/>
  <c r="F27" i="1"/>
  <c r="F26" i="1"/>
  <c r="F123" i="1" l="1"/>
  <c r="F122" i="1"/>
  <c r="F121" i="1"/>
  <c r="F59" i="1"/>
  <c r="F58" i="1"/>
  <c r="F164" i="1" l="1"/>
  <c r="F175" i="1"/>
  <c r="F174" i="1"/>
  <c r="F173" i="1"/>
  <c r="F169" i="1"/>
  <c r="F39" i="1" l="1"/>
  <c r="F139" i="1"/>
  <c r="F141" i="1"/>
  <c r="F140" i="1"/>
  <c r="F68" i="1" l="1"/>
  <c r="F84" i="1"/>
  <c r="F154" i="1"/>
  <c r="F35" i="1"/>
  <c r="F36" i="1"/>
  <c r="F37" i="1"/>
  <c r="F38" i="1"/>
  <c r="F40" i="1"/>
  <c r="F41" i="1"/>
  <c r="F52" i="1"/>
  <c r="F54" i="1"/>
  <c r="F53" i="1"/>
  <c r="F45" i="1"/>
  <c r="F46" i="1"/>
  <c r="F47" i="1"/>
  <c r="F48" i="1"/>
  <c r="F72" i="1"/>
  <c r="F73" i="1"/>
  <c r="F74" i="1"/>
  <c r="F63" i="1"/>
  <c r="F64" i="1"/>
  <c r="F76" i="1"/>
  <c r="F77" i="1"/>
  <c r="F78" i="1"/>
  <c r="F86" i="1"/>
  <c r="F88" i="1"/>
  <c r="F89" i="1"/>
  <c r="F90" i="1"/>
  <c r="F95" i="1"/>
  <c r="F130" i="1"/>
  <c r="F131" i="1"/>
  <c r="F132" i="1"/>
  <c r="F133" i="1"/>
  <c r="F134" i="1"/>
  <c r="F135" i="1"/>
  <c r="F145" i="1"/>
  <c r="F146" i="1"/>
  <c r="F150" i="1"/>
  <c r="F158" i="1"/>
  <c r="F162" i="1"/>
  <c r="F163" i="1"/>
  <c r="F178" i="1" l="1"/>
  <c r="F180" i="1" s="1"/>
</calcChain>
</file>

<file path=xl/sharedStrings.xml><?xml version="1.0" encoding="utf-8"?>
<sst xmlns="http://schemas.openxmlformats.org/spreadsheetml/2006/main" count="290" uniqueCount="179">
  <si>
    <t>Varenr.</t>
  </si>
  <si>
    <t>Emne</t>
  </si>
  <si>
    <t>Antal</t>
  </si>
  <si>
    <t>Total</t>
  </si>
  <si>
    <t>Swich - køb</t>
  </si>
  <si>
    <t>Pris inkl. moms</t>
  </si>
  <si>
    <t>Audio Visual</t>
  </si>
  <si>
    <t>Pris total</t>
  </si>
  <si>
    <t xml:space="preserve">Firma:
</t>
  </si>
  <si>
    <t xml:space="preserve">Kontaktperson:
</t>
  </si>
  <si>
    <t xml:space="preserve">Telefon:
</t>
  </si>
  <si>
    <t xml:space="preserve">Mobil:
</t>
  </si>
  <si>
    <t xml:space="preserve">E-mail:
</t>
  </si>
  <si>
    <t xml:space="preserve">Dato:
</t>
  </si>
  <si>
    <t>Antal M2</t>
  </si>
  <si>
    <t>Dankort terminal er skjult da man minimum kun kan leje dem for et år!!</t>
  </si>
  <si>
    <t>Brandslukker</t>
  </si>
  <si>
    <t xml:space="preserve">Faktureringsadresse:
</t>
  </si>
  <si>
    <t>Vandtilførsel til stand inkl vask og 50L opsamlingstank</t>
  </si>
  <si>
    <t>Elektricitet - 400 V, 63A (CEE)</t>
  </si>
  <si>
    <t>Aflåseligt rum 1x1m opbygget på stand</t>
  </si>
  <si>
    <t>Aflåseligt rum 1x2 m opbygget på stand</t>
  </si>
  <si>
    <t>Aflåseligt rum 1x3 m opbygget på stand</t>
  </si>
  <si>
    <t xml:space="preserve">Tillæg for loft nedhængt. </t>
  </si>
  <si>
    <t>Diverse</t>
  </si>
  <si>
    <t>0824 Blue</t>
  </si>
  <si>
    <t>0905 Grey</t>
  </si>
  <si>
    <t>0962 Red</t>
  </si>
  <si>
    <t>0961 Green</t>
  </si>
  <si>
    <t>EAN nummer:</t>
  </si>
  <si>
    <t>ØKSNEHALLEN</t>
  </si>
  <si>
    <t>0910 Black</t>
  </si>
  <si>
    <t>Ophæng af medbragt banner, billede el. lign  fra 1 til 3 m2</t>
  </si>
  <si>
    <t>Ophæng af medbragt banner, billede el. lign  fra 3 til 6 m2</t>
  </si>
  <si>
    <t>Møblement og inventar</t>
  </si>
  <si>
    <t>CVR NR:</t>
  </si>
  <si>
    <t>Lydanlæg til stand, 1 højttalere + 1 headsæt, trådløs</t>
  </si>
  <si>
    <t>Lydanlæg til stand, 1 højttalere + 1 mikrofon</t>
  </si>
  <si>
    <t xml:space="preserve">Papirkurv, sort  </t>
  </si>
  <si>
    <t>El, belysning og internet</t>
  </si>
  <si>
    <t>Loftmonteret 6 m. alurør til brug for ophængning</t>
  </si>
  <si>
    <t xml:space="preserve">Ophængning  af medbragte billeder, banner el. lign inkl. materialer af Øksnehallens tekniske afdeling. </t>
  </si>
  <si>
    <t>Ophængning, - til billeder, banner el. lign. hængt klar til udstiller selv hænger op</t>
  </si>
  <si>
    <t>Wirer til ophæng af materialer + 5 kg. kontakt Øksnehallen</t>
  </si>
  <si>
    <t xml:space="preserve">Banner - for logobanner sendes der HIGH -res PDF fil med CMYK farver og skæremærker  </t>
  </si>
  <si>
    <t>Bagrum - fastevægge H 250cm</t>
  </si>
  <si>
    <t>Rengøring - støvsugning af stand samt tømning af skraldespand</t>
  </si>
  <si>
    <t xml:space="preserve">Teknisk assistance – afregnes for hver påbegyndte 30 minutter.  </t>
  </si>
  <si>
    <t>Tekniske assistance er: Øksnehallens servicemedarbejdere, som varetager teknisk servicering på standene,</t>
  </si>
  <si>
    <t>ophængning og nedtagning af udstillingsmateriel. Bestillinger kan afgives inden messestart eller på den eksterne opsætningsdag.</t>
  </si>
  <si>
    <t>Logobanner, 4-farvet tryk (grafiske filer skal være i B:300 x H:370 cm - trykkes på 205g Decor stof</t>
  </si>
  <si>
    <t>Logobanner, 4-farvet tryk (grafiske filer skal være i B:600 x H:370 cm - trykkes på 205g Decor stof</t>
  </si>
  <si>
    <t>Stand nr.</t>
  </si>
  <si>
    <t>Ydelser bestilt efter deadline faktureres med 20% ekstra.</t>
  </si>
  <si>
    <t>Produktionspersonale kan ikke bookes til klokkeslæt, opgaver løses kronologisk.</t>
  </si>
  <si>
    <t>Teknisk afdeling tager forbehold for udsolgte varer eller tekniske opgaver bestilt på messen.</t>
  </si>
  <si>
    <t>Elektricitet - 400 V, 16A (CEE)</t>
  </si>
  <si>
    <t>Elektricitet - 400 V, 32A (CEE)</t>
  </si>
  <si>
    <t>&lt; 5 kg. 1 x 2 mm wirer ophængt i skinne foran bannervæg</t>
  </si>
  <si>
    <t>Brochureholder, H:170 cm, B:27 cm, D:27 cm</t>
  </si>
  <si>
    <t>8 personers bord, Ø:140 cm</t>
  </si>
  <si>
    <t>Mål på vaske modul:  H:90cm, B:126cm, D:62cm</t>
  </si>
  <si>
    <t>Reol sort, H:166 cm, B:100 cm; D:28 cm</t>
  </si>
  <si>
    <t>Aflåseligtskab sort, H:100 cm, B:105 cm, D:40 cm</t>
  </si>
  <si>
    <t>Skab hvidt med lås H:40/62 cm,B:60/148 cm, D:40/40 cm</t>
  </si>
  <si>
    <t>Cube hvid, H:50 cm, B:60 cm, D:60 cm</t>
  </si>
  <si>
    <t>Følg link og se produkter på teknisk bestillingsliste</t>
  </si>
  <si>
    <t xml:space="preserve">http://www.dgi-byen.dk/files/pdf/Messekatalog_Oeksnehallen.pdf </t>
  </si>
  <si>
    <t>Ståbord med hylde, sort med sølv top, H:107, Ø:58 cm</t>
  </si>
  <si>
    <t>Vandtilførsel til stand uden afløb</t>
  </si>
  <si>
    <t>Vandtilførsel til stand inkl vask uden afløb</t>
  </si>
  <si>
    <r>
      <t xml:space="preserve">Internetforbindelse på kabel - </t>
    </r>
    <r>
      <rPr>
        <b/>
        <sz val="9.5"/>
        <rFont val="Verdana"/>
        <family val="2"/>
      </rPr>
      <t>OBS</t>
    </r>
    <r>
      <rPr>
        <sz val="9.5"/>
        <rFont val="Verdana"/>
        <family val="2"/>
      </rPr>
      <t xml:space="preserve"> der må ikke tilsluttes DHCP servere til den kablede forbindelse</t>
    </r>
  </si>
  <si>
    <r>
      <t xml:space="preserve">Bannervæg, hvid B:100 x H:370 cm </t>
    </r>
    <r>
      <rPr>
        <b/>
        <sz val="9.5"/>
        <rFont val="Verdana"/>
        <family val="2"/>
      </rPr>
      <t xml:space="preserve">(ekstra) - </t>
    </r>
    <r>
      <rPr>
        <sz val="9.5"/>
        <rFont val="Verdana"/>
        <family val="2"/>
      </rPr>
      <t>droppaper</t>
    </r>
  </si>
  <si>
    <r>
      <t>Parkering</t>
    </r>
    <r>
      <rPr>
        <sz val="10"/>
        <rFont val="Verdana"/>
        <family val="2"/>
      </rPr>
      <t xml:space="preserve">  - Parkeringsbilletter udleveres fra Øksnehallens reception</t>
    </r>
  </si>
  <si>
    <r>
      <t xml:space="preserve">Parkeringstilladelse i DGI-Byens P-
hus den </t>
    </r>
    <r>
      <rPr>
        <sz val="9.5"/>
        <color rgb="FFFF0000"/>
        <rFont val="Verdana"/>
        <family val="2"/>
      </rPr>
      <t>SKRIV DATO</t>
    </r>
    <r>
      <rPr>
        <sz val="9.5"/>
        <color indexed="8"/>
        <rFont val="Verdana"/>
        <family val="2"/>
      </rPr>
      <t xml:space="preserve"> 2011</t>
    </r>
  </si>
  <si>
    <r>
      <t>Teknisk assistance</t>
    </r>
    <r>
      <rPr>
        <sz val="9.5"/>
        <color theme="0"/>
        <rFont val="Verdana"/>
        <family val="2"/>
      </rPr>
      <t xml:space="preserve"> - afregnes per på begyndt ½ time.</t>
    </r>
  </si>
  <si>
    <r>
      <t xml:space="preserve">Tilførsel af vand </t>
    </r>
    <r>
      <rPr>
        <sz val="10"/>
        <color theme="0"/>
        <rFont val="Verdana"/>
        <family val="2"/>
      </rPr>
      <t>(leveres  i 15mm diameter pexrør på 2 m med ½ tomme balofix) NB KUN KOLDT VAND</t>
    </r>
  </si>
  <si>
    <r>
      <t xml:space="preserve">Lagerplads, under messen - </t>
    </r>
    <r>
      <rPr>
        <sz val="10"/>
        <color theme="0"/>
        <rFont val="Verdana"/>
        <family val="2"/>
      </rPr>
      <t>adgang til lagerplads under messen aftales med produktionskontoret</t>
    </r>
  </si>
  <si>
    <r>
      <t xml:space="preserve">Tæpper, prisen er inkl. pålægning og bortskaffelse. </t>
    </r>
    <r>
      <rPr>
        <sz val="10"/>
        <color theme="0"/>
        <rFont val="Verdana"/>
        <family val="2"/>
      </rPr>
      <t>For andre farver kontakt Øksnehallen- leveres med beskytelses film</t>
    </r>
  </si>
  <si>
    <t>Emballage til opbevaring på lager max størrelse (B80xL120xH200cm)</t>
  </si>
  <si>
    <t xml:space="preserve">Cafébord, H:73 cm, Ø:70 cm med hvid dug </t>
  </si>
  <si>
    <t>Cafébord, H:110 cm, Ø:70 cm med dug eller overtræk</t>
  </si>
  <si>
    <t xml:space="preserve">Cafébord sort, H:72 cm, Ø:80 cm </t>
  </si>
  <si>
    <t>Markedsbord,  H:76 cm, B:183 cm</t>
  </si>
  <si>
    <t xml:space="preserve">Stumtjener  hvid, H:178 cm, B:45 cm, D:45 cm       </t>
  </si>
  <si>
    <t xml:space="preserve">Disk med hylde, hvid, H:90 cm, B:108 cm, D:55 cm </t>
  </si>
  <si>
    <t>Let buet disk m hylde i sort, H:105 cm, B:110 cm, D:45 cm</t>
  </si>
  <si>
    <t>Let buet disk m hylde i hvid, H:10 cm, B:110 cm, D:45 cm</t>
  </si>
  <si>
    <t>Demobar, buet sort front, sort bordplade, H:107 cm, B:150 cm, D:45 cm</t>
  </si>
  <si>
    <t>Demobar, buet alu front, sølv bordplade, H:107 cm, B:150 cm, D:45 cm</t>
  </si>
  <si>
    <t>Barstol, Ø:35,5 cm,  H: 80 cm</t>
  </si>
  <si>
    <t>Stol, sort sæde med cromben, H:84 cm,B:44 cm,D:48  cm</t>
  </si>
  <si>
    <t xml:space="preserve">Podie/Ståbord hvid, H:110 cm, Ø:60 cm </t>
  </si>
  <si>
    <t>Lille lavt sofabord, H:45 cm, B:55 cm; D:55 cm</t>
  </si>
  <si>
    <t>Podie/ disk, H:90 cm, B:200 cm, D:100 cm med sort casement</t>
  </si>
  <si>
    <t>Vandkøler sort med glaslåg, H:90 cm, Ø:55 cm</t>
  </si>
  <si>
    <t>Podiesæt hvidt, H:75/ 60/ 50 cm, Ø: 45/ 40/ 35 cm</t>
  </si>
  <si>
    <t>Podiesæt sort, H:75/ 60/ 50 cm, Ø: 45/ 40/ 35 cm</t>
  </si>
  <si>
    <t>Skraldespand, H:45 cm, Ø:40 cm</t>
  </si>
  <si>
    <t>Sofa hvid, H:88 cm,B:180 cm, D:66 cm</t>
  </si>
  <si>
    <t>Logobanner, 4-farve tryk (grafiske filer skal være i B:100 x H:370 cm - trykkes på  205g Decor stof</t>
  </si>
  <si>
    <t>Logobanner, s/h tryk (grafiske filer skal være i B:100 x H:370 cm - trykkes på 205g Decor stof</t>
  </si>
  <si>
    <t>9385 Flecked Black</t>
  </si>
  <si>
    <t xml:space="preserve">LED skærm 40” monteret på fod - HDMI adgang </t>
  </si>
  <si>
    <t xml:space="preserve">LED skærm 55” monteret på fod - HDMI adgang </t>
  </si>
  <si>
    <t>Pris ex. moms</t>
  </si>
  <si>
    <t xml:space="preserve">Pris ex. moms </t>
  </si>
  <si>
    <t>Total ex moms</t>
  </si>
  <si>
    <t>Alle priser er inklusive opsætning og ex moms.</t>
  </si>
  <si>
    <t>Alle priser er inklusive opsætning og  ex moms.</t>
  </si>
  <si>
    <t>Total inkl. moms</t>
  </si>
  <si>
    <t xml:space="preserve"> </t>
  </si>
  <si>
    <t>Aflåseligtskab hvidt, H:100 cm, B:105 cm, D:40 cm</t>
  </si>
  <si>
    <t>Rengøring om natten (kr. 15,20,- pr. dag pr. m2)</t>
  </si>
  <si>
    <t>1 times teknisk assistance</t>
  </si>
  <si>
    <t>Alle priser er inklusive opsætning og moms.</t>
  </si>
  <si>
    <t>Kaffe</t>
  </si>
  <si>
    <t>Leveres til standen inden kl. 09.00</t>
  </si>
  <si>
    <t>Dato</t>
  </si>
  <si>
    <t>I alt inkl moms</t>
  </si>
  <si>
    <t>dag 2</t>
  </si>
  <si>
    <t>Sandwich, frugt, müslibar og kildevand</t>
  </si>
  <si>
    <t>Afhentes i Øksnehallens cafe fra kl 12.00</t>
  </si>
  <si>
    <t>Drikkevarer</t>
  </si>
  <si>
    <t xml:space="preserve">Fadølsanlæg/bar + 1 fustage (H:105, B: 150, D:54cm) </t>
  </si>
  <si>
    <t>Fadølsfustage ekstra</t>
  </si>
  <si>
    <t>Sodavand blandet 30 stk</t>
  </si>
  <si>
    <t>Kildevand 24 stk</t>
  </si>
  <si>
    <r>
      <t>Kontokort til kredit-køb i Øksnehallens café</t>
    </r>
    <r>
      <rPr>
        <sz val="9.5"/>
        <color theme="0"/>
        <rFont val="Verdana"/>
        <family val="2"/>
      </rPr>
      <t xml:space="preserve"> - Kontokort udleveres fra Øksnehallens reception</t>
    </r>
  </si>
  <si>
    <t>Pris for oprettelse kr. 125,- pr kort</t>
  </si>
  <si>
    <t>CVR-NR</t>
  </si>
  <si>
    <t>Kontokort ønskes til ovenstående firma</t>
  </si>
  <si>
    <t>Total inkl moms</t>
  </si>
  <si>
    <t>Total:</t>
  </si>
  <si>
    <t>Dato:</t>
  </si>
  <si>
    <t>Underskrift:</t>
  </si>
  <si>
    <t>Kande Kaffe 95,- påfyld kr. 45 - hentes i Øksnehallens Café</t>
  </si>
  <si>
    <t>Sandwich - dagens 105,-</t>
  </si>
  <si>
    <t>Sandwich - vegetar 105,-</t>
  </si>
  <si>
    <t>25 små flasker (6cl) Ginger Shots</t>
  </si>
  <si>
    <t>24 flasker Charitea tea med forskellig smag - serveres kolde</t>
  </si>
  <si>
    <t xml:space="preserve">Snacks og sødt til servering på stand - tidspunkt for levering aftales </t>
  </si>
  <si>
    <t>Leveres på standen</t>
  </si>
  <si>
    <t>Peanuts 1 kg.</t>
  </si>
  <si>
    <t>Tyrelles Chips i pose 150 g</t>
  </si>
  <si>
    <t>Gourmet snacks serveret i plastik kop</t>
  </si>
  <si>
    <t>Krydret dehydrerede rødder med gedfriskost fra Kirks med honning</t>
  </si>
  <si>
    <t>Crudite af forskellig grønt i sæson med fynsk rygeostcreme og malt crumble</t>
  </si>
  <si>
    <t>Grissini med sesame servret med oliven tapanade med kapers</t>
  </si>
  <si>
    <t>Rodfrugtechips med mild chili mayo</t>
  </si>
  <si>
    <t xml:space="preserve">Marienerede middelshavs oliven </t>
  </si>
  <si>
    <t>Profiteroles med hasselnøddecreme og chokolade overtræk</t>
  </si>
  <si>
    <t>Mini Eclairs med vaniljecreme og chokolade overtræk</t>
  </si>
  <si>
    <t>Leje af service</t>
  </si>
  <si>
    <t>Spørg hvis andre ønsker til forplejning</t>
  </si>
  <si>
    <t>Booking af Kaffe Tuc Tuc eller Juicebar</t>
  </si>
  <si>
    <t>Leveret på standen</t>
  </si>
  <si>
    <t>Pices</t>
  </si>
  <si>
    <t xml:space="preserve">Kaffe Tuc Tuc med barista og ad libitum barista kaffe på stand i 2 timer </t>
  </si>
  <si>
    <t>Juicebar - 400 stk juice tilbedredt på standen af førsteklasses frugt og grønt</t>
  </si>
  <si>
    <t>Afståelse for at medbringe egen kaffevogn / kaffebar og Juicebar til stand</t>
  </si>
  <si>
    <t xml:space="preserve">Ved henvendelse sendes foto og mere information </t>
  </si>
  <si>
    <t>02.10.2019</t>
  </si>
  <si>
    <t>Frokost fra 12.00 til 14.30</t>
  </si>
  <si>
    <t xml:space="preserve">Serveres i Vestauranten </t>
  </si>
  <si>
    <t>Frokost inkl. en drikkevarer 235,-</t>
  </si>
  <si>
    <t xml:space="preserve">Elektricitet - 230 V, 10A (LK) </t>
  </si>
  <si>
    <t>De ønskede ydelser bestilles på E-mail: hrmessen@dgi-byen.dk</t>
  </si>
  <si>
    <t>Bestillingerne skal være modtaget senest tirsdag den 10 september 2019</t>
  </si>
  <si>
    <t>Lyspakke 9m2  - 3 spots 500W placeret på front af stand i loftet</t>
  </si>
  <si>
    <t>Lyspakke - solostand  1 spot 500W  placeret på front af stand i loftet</t>
  </si>
  <si>
    <t>Lyspakke 18m2  - 5 spots 500W placeret på front af stand i loftet</t>
  </si>
  <si>
    <t>Lyspakke 36m2 - 9 spots 500W placeret på front af stand i loftet</t>
  </si>
  <si>
    <t>Lyspakke 27m2  - 7 spots 500W placeret på front af stand i loftet</t>
  </si>
  <si>
    <t>Lyspakke 6m2  - 2 spots 500W placeret på front af stand i loftet</t>
  </si>
  <si>
    <t>Lyspakker inklusiv opsætning og el- forbindelse - fokuseres og justeres efter opsætning - anbefaling</t>
  </si>
  <si>
    <t>03.10.2019</t>
  </si>
  <si>
    <t>BESTILLINGSLISTE TIL  HR-træfpunkt  den 2 og 3 oktober 2019.</t>
  </si>
  <si>
    <t>Leveres på standen den 02.10 2019 inden kl. 09.00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</si>
</sst>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kr&quot;\ #,##0.00_);\(&quot;kr&quot;\ #,##0.00\)"/>
    <numFmt numFmtId="165" formatCode="_(&quot;kr&quot;\ * #,##0.00_);_(&quot;kr&quot;\ * \(#,##0.00\);_(&quot;kr&quot;\ * &quot;-&quot;??_);_(@_)"/>
    <numFmt numFmtId="166" formatCode="&quot;kr&quot;\ #,##0.00"/>
  </numFmts>
  <fonts count="27" x14ac:knownFonts="1">
    <font>
      <sz val="10"/>
      <name val="Arial"/>
    </font>
    <font>
      <sz val="10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/>
      <sz val="10"/>
      <color theme="10"/>
      <name val="Arial"/>
    </font>
    <font>
      <sz val="10"/>
      <name val="Verdana"/>
      <family val="2"/>
    </font>
    <font>
      <b/>
      <sz val="10"/>
      <name val="Verdana"/>
      <family val="2"/>
    </font>
    <font>
      <sz val="9.5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sz val="12"/>
      <name val="Verdana"/>
      <family val="2"/>
    </font>
    <font>
      <u/>
      <sz val="10"/>
      <color theme="10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9.5"/>
      <color rgb="FFFF0000"/>
      <name val="Verdana"/>
      <family val="2"/>
    </font>
    <font>
      <sz val="9.5"/>
      <color indexed="10"/>
      <name val="Verdana"/>
      <family val="2"/>
    </font>
    <font>
      <b/>
      <sz val="11"/>
      <color indexed="10"/>
      <name val="Verdana"/>
      <family val="2"/>
    </font>
    <font>
      <sz val="11"/>
      <color rgb="FF1F497D"/>
      <name val="Verdana"/>
      <family val="2"/>
    </font>
    <font>
      <b/>
      <sz val="9.5"/>
      <color indexed="8"/>
      <name val="Verdana"/>
      <family val="2"/>
    </font>
    <font>
      <b/>
      <sz val="22"/>
      <color rgb="FF007B91"/>
      <name val="Verdana"/>
      <family val="2"/>
    </font>
    <font>
      <sz val="10"/>
      <color rgb="FF007B91"/>
      <name val="Verdana"/>
      <family val="2"/>
    </font>
    <font>
      <sz val="12"/>
      <color rgb="FF007B91"/>
      <name val="Verdana"/>
      <family val="2"/>
    </font>
    <font>
      <b/>
      <sz val="10"/>
      <color theme="0"/>
      <name val="Verdana"/>
      <family val="2"/>
    </font>
    <font>
      <sz val="9.5"/>
      <color theme="0"/>
      <name val="Verdana"/>
      <family val="2"/>
    </font>
    <font>
      <sz val="10"/>
      <color theme="0"/>
      <name val="Verdana"/>
      <family val="2"/>
    </font>
    <font>
      <b/>
      <sz val="9.5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B91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5F5F5F"/>
      </left>
      <right style="thin">
        <color rgb="FF5F5F5F"/>
      </right>
      <top style="thin">
        <color rgb="FF5F5F5F"/>
      </top>
      <bottom style="thin">
        <color rgb="FF5F5F5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rgb="FF5F5F5F"/>
      </right>
      <top style="thin">
        <color indexed="64"/>
      </top>
      <bottom style="thin">
        <color rgb="FF5F5F5F"/>
      </bottom>
      <diagonal/>
    </border>
    <border>
      <left style="thin">
        <color rgb="FF5F5F5F"/>
      </left>
      <right style="thin">
        <color rgb="FF5F5F5F"/>
      </right>
      <top style="thin">
        <color indexed="64"/>
      </top>
      <bottom style="thin">
        <color rgb="FF5F5F5F"/>
      </bottom>
      <diagonal/>
    </border>
    <border>
      <left style="thin">
        <color rgb="FF5F5F5F"/>
      </left>
      <right style="thin">
        <color indexed="64"/>
      </right>
      <top style="thin">
        <color indexed="64"/>
      </top>
      <bottom style="thin">
        <color rgb="FF5F5F5F"/>
      </bottom>
      <diagonal/>
    </border>
    <border>
      <left style="thin">
        <color indexed="64"/>
      </left>
      <right style="thin">
        <color rgb="FF5F5F5F"/>
      </right>
      <top style="thin">
        <color rgb="FF5F5F5F"/>
      </top>
      <bottom style="thin">
        <color rgb="FF5F5F5F"/>
      </bottom>
      <diagonal/>
    </border>
    <border>
      <left style="thin">
        <color rgb="FF5F5F5F"/>
      </left>
      <right style="thin">
        <color indexed="64"/>
      </right>
      <top style="thin">
        <color rgb="FF5F5F5F"/>
      </top>
      <bottom style="thin">
        <color rgb="FF5F5F5F"/>
      </bottom>
      <diagonal/>
    </border>
    <border>
      <left style="thin">
        <color indexed="64"/>
      </left>
      <right style="thin">
        <color rgb="FF5F5F5F"/>
      </right>
      <top style="thin">
        <color rgb="FF5F5F5F"/>
      </top>
      <bottom style="thin">
        <color indexed="64"/>
      </bottom>
      <diagonal/>
    </border>
    <border>
      <left style="thin">
        <color rgb="FF5F5F5F"/>
      </left>
      <right style="thin">
        <color rgb="FF5F5F5F"/>
      </right>
      <top style="thin">
        <color rgb="FF5F5F5F"/>
      </top>
      <bottom style="thin">
        <color indexed="64"/>
      </bottom>
      <diagonal/>
    </border>
    <border>
      <left style="thin">
        <color rgb="FF5F5F5F"/>
      </left>
      <right style="thin">
        <color indexed="64"/>
      </right>
      <top style="thin">
        <color rgb="FF5F5F5F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1">
    <xf numFmtId="0" fontId="0" fillId="0" borderId="0" xfId="0"/>
    <xf numFmtId="0" fontId="3" fillId="3" borderId="0" xfId="0" applyFont="1" applyFill="1" applyBorder="1" applyAlignment="1" applyProtection="1">
      <alignment wrapText="1"/>
    </xf>
    <xf numFmtId="0" fontId="2" fillId="3" borderId="0" xfId="0" applyFont="1" applyFill="1" applyBorder="1" applyAlignment="1" applyProtection="1">
      <alignment horizontal="left" wrapText="1" indent="1"/>
    </xf>
    <xf numFmtId="0" fontId="5" fillId="0" borderId="0" xfId="0" applyFont="1" applyProtection="1"/>
    <xf numFmtId="0" fontId="10" fillId="0" borderId="0" xfId="0" applyFont="1" applyProtection="1"/>
    <xf numFmtId="0" fontId="9" fillId="0" borderId="0" xfId="0" applyFont="1" applyAlignment="1" applyProtection="1"/>
    <xf numFmtId="0" fontId="11" fillId="0" borderId="0" xfId="0" applyFont="1" applyProtection="1"/>
    <xf numFmtId="0" fontId="6" fillId="0" borderId="0" xfId="0" applyFont="1" applyAlignment="1" applyProtection="1"/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wrapText="1"/>
    </xf>
    <xf numFmtId="165" fontId="7" fillId="0" borderId="0" xfId="2" applyFont="1" applyBorder="1" applyAlignment="1" applyProtection="1">
      <alignment horizontal="right"/>
    </xf>
    <xf numFmtId="164" fontId="7" fillId="0" borderId="0" xfId="0" applyNumberFormat="1" applyFont="1" applyBorder="1" applyAlignment="1" applyProtection="1">
      <alignment wrapText="1"/>
    </xf>
    <xf numFmtId="165" fontId="7" fillId="0" borderId="1" xfId="2" applyFont="1" applyBorder="1" applyAlignment="1" applyProtection="1">
      <alignment horizontal="right"/>
    </xf>
    <xf numFmtId="0" fontId="5" fillId="0" borderId="0" xfId="0" applyFont="1" applyBorder="1" applyProtection="1"/>
    <xf numFmtId="0" fontId="5" fillId="0" borderId="0" xfId="0" applyFont="1" applyAlignment="1" applyProtection="1">
      <alignment horizontal="center" wrapText="1"/>
    </xf>
    <xf numFmtId="0" fontId="13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 wrapText="1"/>
    </xf>
    <xf numFmtId="165" fontId="7" fillId="0" borderId="0" xfId="2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left" wrapText="1"/>
    </xf>
    <xf numFmtId="0" fontId="13" fillId="0" borderId="4" xfId="0" applyFont="1" applyBorder="1" applyAlignment="1" applyProtection="1">
      <alignment vertical="top" wrapText="1"/>
    </xf>
    <xf numFmtId="0" fontId="6" fillId="3" borderId="4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top"/>
    </xf>
    <xf numFmtId="0" fontId="14" fillId="0" borderId="5" xfId="0" applyFont="1" applyBorder="1" applyAlignment="1" applyProtection="1">
      <alignment wrapText="1"/>
    </xf>
    <xf numFmtId="165" fontId="7" fillId="0" borderId="5" xfId="2" applyFont="1" applyBorder="1" applyAlignment="1" applyProtection="1">
      <alignment horizontal="right"/>
    </xf>
    <xf numFmtId="0" fontId="14" fillId="0" borderId="1" xfId="0" applyFont="1" applyBorder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165" fontId="5" fillId="0" borderId="0" xfId="0" applyNumberFormat="1" applyFont="1" applyBorder="1" applyAlignment="1" applyProtection="1">
      <alignment horizontal="right"/>
    </xf>
    <xf numFmtId="0" fontId="16" fillId="0" borderId="0" xfId="0" applyFont="1" applyBorder="1" applyAlignment="1" applyProtection="1">
      <alignment wrapText="1"/>
    </xf>
    <xf numFmtId="0" fontId="7" fillId="0" borderId="0" xfId="0" applyFont="1" applyBorder="1" applyProtection="1"/>
    <xf numFmtId="0" fontId="17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2" fontId="5" fillId="0" borderId="0" xfId="0" applyNumberFormat="1" applyFont="1" applyBorder="1" applyAlignment="1" applyProtection="1">
      <alignment horizontal="right"/>
    </xf>
    <xf numFmtId="0" fontId="13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wrapText="1" indent="1"/>
    </xf>
    <xf numFmtId="0" fontId="5" fillId="3" borderId="0" xfId="0" applyFont="1" applyFill="1" applyBorder="1" applyAlignment="1" applyProtection="1">
      <alignment wrapText="1"/>
    </xf>
    <xf numFmtId="0" fontId="13" fillId="0" borderId="7" xfId="0" applyFont="1" applyBorder="1" applyAlignment="1" applyProtection="1">
      <alignment horizontal="center" vertical="top" wrapText="1"/>
    </xf>
    <xf numFmtId="0" fontId="13" fillId="0" borderId="7" xfId="0" applyFont="1" applyBorder="1" applyAlignment="1" applyProtection="1">
      <alignment vertical="top" wrapText="1"/>
    </xf>
    <xf numFmtId="0" fontId="13" fillId="0" borderId="7" xfId="0" applyFont="1" applyBorder="1" applyAlignment="1" applyProtection="1">
      <alignment horizontal="center" vertical="top"/>
    </xf>
    <xf numFmtId="0" fontId="7" fillId="4" borderId="7" xfId="0" applyFont="1" applyFill="1" applyBorder="1" applyAlignment="1" applyProtection="1">
      <alignment wrapText="1"/>
    </xf>
    <xf numFmtId="0" fontId="7" fillId="4" borderId="7" xfId="0" applyFont="1" applyFill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wrapText="1"/>
    </xf>
    <xf numFmtId="165" fontId="7" fillId="0" borderId="7" xfId="2" applyFont="1" applyBorder="1" applyAlignment="1" applyProtection="1">
      <alignment horizontal="right"/>
    </xf>
    <xf numFmtId="0" fontId="7" fillId="0" borderId="7" xfId="0" applyFont="1" applyBorder="1" applyAlignment="1" applyProtection="1">
      <alignment horizontal="center" wrapText="1"/>
      <protection locked="0"/>
    </xf>
    <xf numFmtId="0" fontId="13" fillId="4" borderId="7" xfId="0" applyFont="1" applyFill="1" applyBorder="1" applyAlignment="1" applyProtection="1">
      <alignment horizontal="center" vertical="top" wrapText="1"/>
    </xf>
    <xf numFmtId="0" fontId="13" fillId="4" borderId="7" xfId="0" applyFont="1" applyFill="1" applyBorder="1" applyAlignment="1" applyProtection="1">
      <alignment vertical="top" wrapText="1"/>
    </xf>
    <xf numFmtId="0" fontId="13" fillId="4" borderId="7" xfId="0" applyFont="1" applyFill="1" applyBorder="1" applyAlignment="1" applyProtection="1">
      <alignment horizontal="center" vertical="top"/>
    </xf>
    <xf numFmtId="0" fontId="7" fillId="0" borderId="7" xfId="0" applyFont="1" applyBorder="1" applyAlignment="1" applyProtection="1">
      <alignment vertical="top" wrapText="1"/>
    </xf>
    <xf numFmtId="0" fontId="7" fillId="0" borderId="7" xfId="0" applyFont="1" applyBorder="1" applyAlignment="1" applyProtection="1">
      <alignment horizontal="center"/>
    </xf>
    <xf numFmtId="0" fontId="5" fillId="2" borderId="7" xfId="0" applyFont="1" applyFill="1" applyBorder="1" applyProtection="1"/>
    <xf numFmtId="0" fontId="14" fillId="4" borderId="7" xfId="0" applyFont="1" applyFill="1" applyBorder="1" applyAlignment="1" applyProtection="1">
      <alignment wrapText="1"/>
    </xf>
    <xf numFmtId="165" fontId="5" fillId="4" borderId="7" xfId="0" applyNumberFormat="1" applyFont="1" applyFill="1" applyBorder="1" applyAlignment="1" applyProtection="1">
      <alignment horizontal="right"/>
    </xf>
    <xf numFmtId="0" fontId="13" fillId="0" borderId="7" xfId="0" applyFont="1" applyFill="1" applyBorder="1" applyProtection="1"/>
    <xf numFmtId="0" fontId="13" fillId="0" borderId="7" xfId="0" applyFont="1" applyFill="1" applyBorder="1" applyAlignment="1" applyProtection="1">
      <alignment horizontal="center"/>
    </xf>
    <xf numFmtId="0" fontId="7" fillId="0" borderId="7" xfId="0" applyFont="1" applyBorder="1" applyProtection="1"/>
    <xf numFmtId="0" fontId="5" fillId="0" borderId="7" xfId="0" applyFont="1" applyBorder="1" applyProtection="1"/>
    <xf numFmtId="0" fontId="7" fillId="0" borderId="7" xfId="0" applyFont="1" applyBorder="1" applyAlignment="1" applyProtection="1">
      <alignment horizontal="center"/>
      <protection locked="0"/>
    </xf>
    <xf numFmtId="0" fontId="5" fillId="4" borderId="7" xfId="0" applyFont="1" applyFill="1" applyBorder="1" applyProtection="1"/>
    <xf numFmtId="2" fontId="5" fillId="0" borderId="7" xfId="0" applyNumberFormat="1" applyFont="1" applyBorder="1" applyAlignment="1" applyProtection="1">
      <alignment horizontal="right"/>
    </xf>
    <xf numFmtId="0" fontId="5" fillId="0" borderId="7" xfId="0" applyFont="1" applyBorder="1" applyProtection="1">
      <protection locked="0"/>
    </xf>
    <xf numFmtId="0" fontId="23" fillId="5" borderId="7" xfId="0" applyFont="1" applyFill="1" applyBorder="1" applyAlignment="1" applyProtection="1">
      <alignment horizontal="left"/>
    </xf>
    <xf numFmtId="0" fontId="7" fillId="0" borderId="5" xfId="0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 wrapText="1"/>
    </xf>
    <xf numFmtId="0" fontId="18" fillId="0" borderId="0" xfId="0" applyFont="1" applyProtection="1"/>
    <xf numFmtId="0" fontId="7" fillId="0" borderId="0" xfId="0" applyFont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/>
    </xf>
    <xf numFmtId="2" fontId="5" fillId="0" borderId="7" xfId="0" applyNumberFormat="1" applyFont="1" applyBorder="1" applyProtection="1"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</xf>
    <xf numFmtId="0" fontId="25" fillId="5" borderId="7" xfId="0" applyFont="1" applyFill="1" applyBorder="1" applyProtection="1"/>
    <xf numFmtId="0" fontId="13" fillId="0" borderId="7" xfId="0" applyFont="1" applyBorder="1" applyAlignment="1" applyProtection="1">
      <alignment horizontal="center" wrapText="1"/>
    </xf>
    <xf numFmtId="0" fontId="13" fillId="0" borderId="7" xfId="0" applyFont="1" applyBorder="1" applyAlignment="1" applyProtection="1">
      <alignment horizontal="center" vertical="center"/>
    </xf>
    <xf numFmtId="165" fontId="7" fillId="0" borderId="7" xfId="2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 wrapText="1"/>
    </xf>
    <xf numFmtId="166" fontId="7" fillId="0" borderId="0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25" fillId="5" borderId="10" xfId="0" applyFont="1" applyFill="1" applyBorder="1" applyProtection="1"/>
    <xf numFmtId="0" fontId="13" fillId="0" borderId="11" xfId="0" applyFont="1" applyBorder="1" applyAlignment="1" applyProtection="1">
      <alignment horizontal="center" wrapText="1"/>
    </xf>
    <xf numFmtId="0" fontId="13" fillId="0" borderId="11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5" fillId="0" borderId="17" xfId="0" applyFont="1" applyBorder="1" applyProtection="1"/>
    <xf numFmtId="0" fontId="7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left" indent="2"/>
    </xf>
    <xf numFmtId="0" fontId="20" fillId="0" borderId="0" xfId="0" applyFont="1" applyBorder="1" applyProtection="1"/>
    <xf numFmtId="0" fontId="6" fillId="0" borderId="0" xfId="0" applyFont="1" applyBorder="1" applyProtection="1"/>
    <xf numFmtId="0" fontId="5" fillId="0" borderId="18" xfId="0" applyFont="1" applyBorder="1" applyProtection="1"/>
    <xf numFmtId="0" fontId="9" fillId="0" borderId="0" xfId="0" applyFont="1" applyBorder="1" applyAlignment="1" applyProtection="1"/>
    <xf numFmtId="0" fontId="11" fillId="0" borderId="0" xfId="0" applyFont="1" applyBorder="1" applyProtection="1"/>
    <xf numFmtId="0" fontId="6" fillId="0" borderId="0" xfId="0" applyFont="1" applyBorder="1" applyAlignment="1" applyProtection="1"/>
    <xf numFmtId="9" fontId="5" fillId="0" borderId="0" xfId="1" applyFont="1" applyBorder="1" applyProtection="1"/>
    <xf numFmtId="0" fontId="5" fillId="0" borderId="19" xfId="0" applyFont="1" applyBorder="1" applyProtection="1"/>
    <xf numFmtId="0" fontId="23" fillId="5" borderId="19" xfId="0" applyFont="1" applyFill="1" applyBorder="1" applyAlignment="1" applyProtection="1">
      <alignment horizontal="left"/>
    </xf>
    <xf numFmtId="0" fontId="13" fillId="0" borderId="19" xfId="0" applyFont="1" applyBorder="1" applyAlignment="1" applyProtection="1">
      <alignment horizontal="center" vertical="top" wrapText="1"/>
    </xf>
    <xf numFmtId="0" fontId="13" fillId="0" borderId="19" xfId="0" applyFont="1" applyBorder="1" applyAlignment="1" applyProtection="1">
      <alignment vertical="top" wrapText="1"/>
    </xf>
    <xf numFmtId="0" fontId="13" fillId="0" borderId="19" xfId="0" applyFont="1" applyBorder="1" applyAlignment="1" applyProtection="1">
      <alignment horizontal="center" vertical="top"/>
    </xf>
    <xf numFmtId="0" fontId="7" fillId="4" borderId="19" xfId="0" applyFont="1" applyFill="1" applyBorder="1" applyAlignment="1" applyProtection="1">
      <alignment wrapText="1"/>
    </xf>
    <xf numFmtId="0" fontId="7" fillId="4" borderId="19" xfId="0" applyFont="1" applyFill="1" applyBorder="1" applyAlignment="1" applyProtection="1">
      <alignment horizontal="center" wrapText="1"/>
      <protection locked="0"/>
    </xf>
    <xf numFmtId="165" fontId="7" fillId="4" borderId="19" xfId="2" applyFont="1" applyFill="1" applyBorder="1" applyAlignment="1" applyProtection="1">
      <alignment horizontal="right"/>
    </xf>
    <xf numFmtId="0" fontId="7" fillId="0" borderId="19" xfId="0" applyFont="1" applyBorder="1" applyAlignment="1" applyProtection="1">
      <alignment wrapText="1"/>
    </xf>
    <xf numFmtId="0" fontId="7" fillId="0" borderId="19" xfId="0" applyFont="1" applyFill="1" applyBorder="1" applyAlignment="1" applyProtection="1">
      <alignment horizontal="center" wrapText="1"/>
    </xf>
    <xf numFmtId="165" fontId="7" fillId="0" borderId="19" xfId="2" applyFont="1" applyBorder="1" applyAlignment="1" applyProtection="1">
      <alignment horizontal="right"/>
    </xf>
    <xf numFmtId="0" fontId="7" fillId="0" borderId="19" xfId="0" applyFont="1" applyFill="1" applyBorder="1" applyAlignment="1" applyProtection="1">
      <alignment horizontal="center" wrapText="1"/>
      <protection locked="0"/>
    </xf>
    <xf numFmtId="0" fontId="7" fillId="0" borderId="19" xfId="0" applyFont="1" applyBorder="1" applyAlignment="1" applyProtection="1">
      <alignment horizontal="center" wrapText="1"/>
      <protection locked="0"/>
    </xf>
    <xf numFmtId="0" fontId="13" fillId="4" borderId="19" xfId="0" applyFont="1" applyFill="1" applyBorder="1" applyAlignment="1" applyProtection="1">
      <alignment horizontal="center" vertical="top" wrapText="1"/>
    </xf>
    <xf numFmtId="0" fontId="13" fillId="4" borderId="19" xfId="0" applyFont="1" applyFill="1" applyBorder="1" applyAlignment="1" applyProtection="1">
      <alignment vertical="top" wrapText="1"/>
    </xf>
    <xf numFmtId="0" fontId="13" fillId="4" borderId="19" xfId="0" applyFont="1" applyFill="1" applyBorder="1" applyAlignment="1" applyProtection="1">
      <alignment horizontal="center" vertical="top"/>
    </xf>
    <xf numFmtId="0" fontId="7" fillId="0" borderId="19" xfId="0" applyFont="1" applyBorder="1" applyAlignment="1" applyProtection="1">
      <alignment horizontal="right"/>
    </xf>
    <xf numFmtId="0" fontId="23" fillId="5" borderId="22" xfId="0" applyFont="1" applyFill="1" applyBorder="1" applyAlignment="1" applyProtection="1">
      <alignment horizontal="left"/>
    </xf>
    <xf numFmtId="0" fontId="7" fillId="0" borderId="19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left" wrapText="1"/>
    </xf>
    <xf numFmtId="0" fontId="7" fillId="0" borderId="16" xfId="0" applyFont="1" applyBorder="1" applyAlignment="1" applyProtection="1">
      <alignment horizontal="left"/>
    </xf>
    <xf numFmtId="0" fontId="7" fillId="4" borderId="19" xfId="0" applyFont="1" applyFill="1" applyBorder="1" applyAlignment="1" applyProtection="1">
      <alignment horizontal="center" wrapText="1"/>
    </xf>
    <xf numFmtId="0" fontId="7" fillId="0" borderId="19" xfId="0" applyFont="1" applyBorder="1" applyAlignment="1" applyProtection="1">
      <alignment horizontal="center" wrapText="1"/>
    </xf>
    <xf numFmtId="164" fontId="7" fillId="0" borderId="19" xfId="0" applyNumberFormat="1" applyFont="1" applyBorder="1" applyAlignment="1" applyProtection="1">
      <alignment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4" borderId="19" xfId="0" applyFont="1" applyFill="1" applyBorder="1" applyAlignment="1" applyProtection="1">
      <alignment horizontal="center" vertical="top" wrapText="1"/>
    </xf>
    <xf numFmtId="0" fontId="7" fillId="0" borderId="19" xfId="0" applyFont="1" applyBorder="1" applyAlignment="1" applyProtection="1">
      <alignment horizontal="center"/>
    </xf>
    <xf numFmtId="0" fontId="5" fillId="0" borderId="23" xfId="0" applyFont="1" applyBorder="1" applyProtection="1"/>
    <xf numFmtId="0" fontId="7" fillId="0" borderId="18" xfId="0" applyFont="1" applyBorder="1" applyAlignment="1" applyProtection="1">
      <alignment horizontal="center" wrapText="1"/>
    </xf>
    <xf numFmtId="164" fontId="7" fillId="0" borderId="23" xfId="0" applyNumberFormat="1" applyFont="1" applyBorder="1" applyAlignment="1" applyProtection="1">
      <alignment wrapText="1"/>
    </xf>
    <xf numFmtId="0" fontId="23" fillId="5" borderId="24" xfId="0" applyFont="1" applyFill="1" applyBorder="1" applyAlignment="1" applyProtection="1">
      <alignment horizontal="left"/>
    </xf>
    <xf numFmtId="0" fontId="23" fillId="5" borderId="25" xfId="0" applyFont="1" applyFill="1" applyBorder="1" applyAlignment="1" applyProtection="1">
      <alignment horizontal="left"/>
    </xf>
    <xf numFmtId="0" fontId="13" fillId="4" borderId="26" xfId="0" applyFont="1" applyFill="1" applyBorder="1" applyAlignment="1" applyProtection="1">
      <alignment horizontal="center" vertical="top" wrapText="1"/>
    </xf>
    <xf numFmtId="0" fontId="13" fillId="4" borderId="27" xfId="0" applyFont="1" applyFill="1" applyBorder="1" applyAlignment="1" applyProtection="1">
      <alignment horizontal="center" vertical="top" wrapText="1"/>
    </xf>
    <xf numFmtId="0" fontId="7" fillId="4" borderId="26" xfId="0" applyFont="1" applyFill="1" applyBorder="1" applyAlignment="1" applyProtection="1">
      <alignment horizontal="center" vertical="top" wrapText="1"/>
    </xf>
    <xf numFmtId="165" fontId="7" fillId="4" borderId="27" xfId="2" applyFont="1" applyFill="1" applyBorder="1" applyAlignment="1" applyProtection="1">
      <alignment horizontal="right"/>
    </xf>
    <xf numFmtId="0" fontId="7" fillId="0" borderId="26" xfId="0" applyFont="1" applyBorder="1" applyAlignment="1" applyProtection="1">
      <alignment horizontal="center" vertical="center" wrapText="1"/>
    </xf>
    <xf numFmtId="165" fontId="7" fillId="0" borderId="27" xfId="2" applyFont="1" applyBorder="1" applyAlignment="1" applyProtection="1">
      <alignment horizontal="right"/>
    </xf>
    <xf numFmtId="0" fontId="23" fillId="5" borderId="26" xfId="0" applyFont="1" applyFill="1" applyBorder="1" applyAlignment="1" applyProtection="1">
      <alignment horizontal="left"/>
    </xf>
    <xf numFmtId="0" fontId="23" fillId="5" borderId="27" xfId="0" applyFont="1" applyFill="1" applyBorder="1" applyAlignment="1" applyProtection="1">
      <alignment horizontal="left"/>
    </xf>
    <xf numFmtId="0" fontId="13" fillId="0" borderId="26" xfId="0" applyFont="1" applyBorder="1" applyAlignment="1" applyProtection="1">
      <alignment horizontal="center" vertical="top" wrapText="1"/>
    </xf>
    <xf numFmtId="0" fontId="13" fillId="0" borderId="27" xfId="0" applyFont="1" applyBorder="1" applyAlignment="1" applyProtection="1">
      <alignment horizontal="center" vertical="top" wrapText="1"/>
    </xf>
    <xf numFmtId="0" fontId="7" fillId="0" borderId="26" xfId="0" applyFont="1" applyBorder="1" applyAlignment="1" applyProtection="1">
      <alignment horizontal="center" wrapText="1"/>
    </xf>
    <xf numFmtId="165" fontId="7" fillId="0" borderId="27" xfId="0" applyNumberFormat="1" applyFont="1" applyBorder="1" applyAlignment="1" applyProtection="1">
      <alignment horizontal="right"/>
    </xf>
    <xf numFmtId="0" fontId="6" fillId="0" borderId="18" xfId="0" applyFont="1" applyFill="1" applyBorder="1" applyProtection="1"/>
    <xf numFmtId="165" fontId="7" fillId="0" borderId="23" xfId="0" applyNumberFormat="1" applyFont="1" applyFill="1" applyBorder="1" applyAlignment="1" applyProtection="1">
      <alignment wrapText="1"/>
    </xf>
    <xf numFmtId="0" fontId="7" fillId="0" borderId="26" xfId="0" applyFont="1" applyBorder="1" applyAlignment="1" applyProtection="1">
      <alignment horizontal="center" vertical="top" wrapText="1"/>
    </xf>
    <xf numFmtId="0" fontId="13" fillId="0" borderId="18" xfId="0" applyFont="1" applyFill="1" applyBorder="1" applyAlignment="1" applyProtection="1">
      <alignment horizontal="center" wrapText="1"/>
    </xf>
    <xf numFmtId="0" fontId="13" fillId="0" borderId="23" xfId="0" applyFont="1" applyFill="1" applyBorder="1" applyAlignment="1" applyProtection="1">
      <alignment horizontal="center" wrapText="1"/>
    </xf>
    <xf numFmtId="0" fontId="13" fillId="0" borderId="4" xfId="0" applyFont="1" applyBorder="1" applyAlignment="1" applyProtection="1">
      <alignment horizontal="center" vertical="top" wrapText="1"/>
    </xf>
    <xf numFmtId="0" fontId="7" fillId="0" borderId="20" xfId="0" applyFont="1" applyBorder="1" applyAlignment="1" applyProtection="1">
      <alignment horizontal="center" wrapText="1"/>
    </xf>
    <xf numFmtId="164" fontId="7" fillId="0" borderId="20" xfId="0" applyNumberFormat="1" applyFont="1" applyBorder="1" applyAlignment="1" applyProtection="1">
      <alignment wrapText="1"/>
    </xf>
    <xf numFmtId="0" fontId="7" fillId="0" borderId="29" xfId="0" applyFont="1" applyBorder="1" applyAlignment="1" applyProtection="1">
      <alignment horizontal="center" wrapText="1"/>
    </xf>
    <xf numFmtId="164" fontId="7" fillId="0" borderId="21" xfId="0" applyNumberFormat="1" applyFont="1" applyBorder="1" applyAlignment="1" applyProtection="1">
      <alignment wrapText="1"/>
    </xf>
    <xf numFmtId="165" fontId="7" fillId="0" borderId="23" xfId="0" applyNumberFormat="1" applyFont="1" applyBorder="1" applyAlignment="1" applyProtection="1">
      <alignment wrapText="1"/>
    </xf>
    <xf numFmtId="165" fontId="5" fillId="4" borderId="27" xfId="0" applyNumberFormat="1" applyFont="1" applyFill="1" applyBorder="1" applyAlignment="1" applyProtection="1">
      <alignment horizontal="right"/>
    </xf>
    <xf numFmtId="166" fontId="5" fillId="0" borderId="23" xfId="0" applyNumberFormat="1" applyFont="1" applyBorder="1" applyProtection="1"/>
    <xf numFmtId="0" fontId="7" fillId="4" borderId="26" xfId="0" applyFont="1" applyFill="1" applyBorder="1" applyAlignment="1" applyProtection="1">
      <alignment horizontal="center" wrapText="1"/>
    </xf>
    <xf numFmtId="0" fontId="13" fillId="0" borderId="26" xfId="0" applyFont="1" applyBorder="1" applyAlignment="1" applyProtection="1">
      <alignment horizontal="center"/>
    </xf>
    <xf numFmtId="0" fontId="7" fillId="0" borderId="26" xfId="0" applyFont="1" applyBorder="1" applyAlignment="1" applyProtection="1">
      <alignment horizontal="center"/>
    </xf>
    <xf numFmtId="0" fontId="13" fillId="0" borderId="26" xfId="0" applyFont="1" applyFill="1" applyBorder="1" applyAlignment="1" applyProtection="1">
      <alignment horizontal="center"/>
    </xf>
    <xf numFmtId="165" fontId="13" fillId="0" borderId="27" xfId="0" applyNumberFormat="1" applyFont="1" applyFill="1" applyBorder="1" applyAlignment="1" applyProtection="1">
      <alignment horizontal="center" wrapText="1"/>
    </xf>
    <xf numFmtId="166" fontId="5" fillId="0" borderId="27" xfId="0" applyNumberFormat="1" applyFont="1" applyBorder="1" applyProtection="1"/>
    <xf numFmtId="0" fontId="7" fillId="0" borderId="18" xfId="0" applyFont="1" applyBorder="1" applyProtection="1"/>
    <xf numFmtId="0" fontId="5" fillId="0" borderId="23" xfId="0" applyFont="1" applyBorder="1" applyAlignment="1" applyProtection="1">
      <alignment horizontal="right"/>
    </xf>
    <xf numFmtId="0" fontId="7" fillId="0" borderId="26" xfId="0" applyFont="1" applyBorder="1" applyAlignment="1" applyProtection="1">
      <alignment horizontal="center"/>
      <protection locked="0"/>
    </xf>
    <xf numFmtId="165" fontId="13" fillId="0" borderId="27" xfId="2" applyFont="1" applyBorder="1" applyAlignment="1" applyProtection="1">
      <alignment horizontal="center" wrapText="1"/>
    </xf>
    <xf numFmtId="165" fontId="13" fillId="0" borderId="27" xfId="2" applyFont="1" applyBorder="1" applyAlignment="1" applyProtection="1">
      <alignment horizontal="right"/>
    </xf>
    <xf numFmtId="0" fontId="13" fillId="0" borderId="18" xfId="0" applyFont="1" applyBorder="1" applyAlignment="1" applyProtection="1">
      <alignment wrapText="1"/>
    </xf>
    <xf numFmtId="165" fontId="19" fillId="0" borderId="23" xfId="0" applyNumberFormat="1" applyFont="1" applyBorder="1" applyAlignment="1" applyProtection="1">
      <alignment wrapText="1"/>
    </xf>
    <xf numFmtId="0" fontId="6" fillId="2" borderId="26" xfId="0" applyFont="1" applyFill="1" applyBorder="1" applyProtection="1"/>
    <xf numFmtId="0" fontId="5" fillId="2" borderId="27" xfId="0" applyFont="1" applyFill="1" applyBorder="1" applyProtection="1"/>
    <xf numFmtId="0" fontId="5" fillId="0" borderId="32" xfId="0" applyFont="1" applyBorder="1" applyProtection="1"/>
    <xf numFmtId="0" fontId="5" fillId="0" borderId="33" xfId="0" applyFont="1" applyBorder="1" applyProtection="1"/>
    <xf numFmtId="0" fontId="5" fillId="0" borderId="34" xfId="0" applyFont="1" applyBorder="1" applyProtection="1"/>
    <xf numFmtId="0" fontId="25" fillId="5" borderId="27" xfId="0" applyFont="1" applyFill="1" applyBorder="1" applyProtection="1"/>
    <xf numFmtId="0" fontId="13" fillId="0" borderId="2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left"/>
    </xf>
    <xf numFmtId="0" fontId="7" fillId="0" borderId="18" xfId="0" applyFont="1" applyBorder="1" applyAlignment="1" applyProtection="1">
      <alignment horizontal="left" wrapText="1"/>
    </xf>
    <xf numFmtId="165" fontId="7" fillId="0" borderId="23" xfId="2" applyFont="1" applyBorder="1" applyAlignment="1" applyProtection="1">
      <alignment horizontal="right"/>
    </xf>
    <xf numFmtId="0" fontId="7" fillId="0" borderId="23" xfId="0" applyFont="1" applyBorder="1" applyAlignment="1" applyProtection="1">
      <alignment wrapText="1"/>
    </xf>
    <xf numFmtId="0" fontId="13" fillId="0" borderId="27" xfId="0" applyFont="1" applyBorder="1" applyAlignment="1" applyProtection="1">
      <alignment horizontal="center" wrapText="1"/>
    </xf>
    <xf numFmtId="0" fontId="7" fillId="0" borderId="26" xfId="0" applyFont="1" applyBorder="1" applyAlignment="1" applyProtection="1">
      <alignment horizontal="left" wrapText="1"/>
    </xf>
    <xf numFmtId="166" fontId="7" fillId="0" borderId="23" xfId="0" applyNumberFormat="1" applyFont="1" applyBorder="1" applyAlignment="1" applyProtection="1">
      <alignment wrapText="1"/>
    </xf>
    <xf numFmtId="0" fontId="25" fillId="5" borderId="36" xfId="0" applyFont="1" applyFill="1" applyBorder="1" applyProtection="1"/>
    <xf numFmtId="0" fontId="13" fillId="0" borderId="38" xfId="0" applyFont="1" applyBorder="1" applyAlignment="1" applyProtection="1">
      <alignment horizontal="center" wrapText="1"/>
    </xf>
    <xf numFmtId="165" fontId="7" fillId="0" borderId="38" xfId="2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 indent="2"/>
    </xf>
    <xf numFmtId="0" fontId="7" fillId="0" borderId="31" xfId="0" applyFont="1" applyBorder="1" applyProtection="1"/>
    <xf numFmtId="0" fontId="8" fillId="0" borderId="0" xfId="0" applyFont="1" applyBorder="1" applyAlignment="1" applyProtection="1">
      <alignment horizontal="left" vertical="center" wrapText="1"/>
    </xf>
    <xf numFmtId="0" fontId="7" fillId="0" borderId="19" xfId="0" applyFont="1" applyBorder="1" applyAlignment="1" applyProtection="1">
      <alignment vertical="top" wrapText="1"/>
    </xf>
    <xf numFmtId="0" fontId="5" fillId="0" borderId="19" xfId="0" applyFont="1" applyBorder="1" applyAlignment="1" applyProtection="1">
      <alignment horizontal="left" vertical="top" wrapText="1"/>
    </xf>
    <xf numFmtId="0" fontId="5" fillId="0" borderId="19" xfId="0" applyFont="1" applyBorder="1" applyAlignment="1" applyProtection="1">
      <alignment horizontal="left" vertical="top"/>
    </xf>
    <xf numFmtId="0" fontId="7" fillId="0" borderId="19" xfId="0" applyFont="1" applyBorder="1" applyAlignment="1" applyProtection="1">
      <alignment vertical="top" wrapText="1"/>
      <protection locked="0"/>
    </xf>
    <xf numFmtId="1" fontId="7" fillId="0" borderId="19" xfId="0" applyNumberFormat="1" applyFont="1" applyBorder="1" applyAlignment="1" applyProtection="1">
      <alignment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/>
      <protection locked="0"/>
    </xf>
    <xf numFmtId="1" fontId="5" fillId="0" borderId="19" xfId="0" applyNumberFormat="1" applyFont="1" applyBorder="1" applyAlignment="1" applyProtection="1">
      <alignment horizontal="left" vertical="top" wrapText="1"/>
      <protection locked="0"/>
    </xf>
    <xf numFmtId="1" fontId="5" fillId="0" borderId="19" xfId="0" applyNumberFormat="1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12" fillId="0" borderId="0" xfId="3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7" fillId="0" borderId="43" xfId="0" applyFont="1" applyBorder="1" applyAlignment="1" applyProtection="1">
      <alignment vertical="top" wrapText="1"/>
    </xf>
    <xf numFmtId="0" fontId="7" fillId="0" borderId="44" xfId="0" applyFont="1" applyBorder="1" applyAlignment="1" applyProtection="1">
      <alignment vertical="top" wrapText="1"/>
    </xf>
    <xf numFmtId="0" fontId="7" fillId="0" borderId="46" xfId="0" applyFont="1" applyBorder="1" applyAlignment="1" applyProtection="1">
      <alignment vertical="top" wrapText="1"/>
    </xf>
    <xf numFmtId="0" fontId="7" fillId="0" borderId="6" xfId="0" applyFont="1" applyBorder="1" applyAlignment="1" applyProtection="1">
      <alignment vertical="top" wrapText="1"/>
    </xf>
    <xf numFmtId="0" fontId="5" fillId="0" borderId="44" xfId="0" applyFont="1" applyBorder="1" applyAlignment="1" applyProtection="1">
      <alignment horizontal="left" vertical="top" wrapText="1"/>
    </xf>
    <xf numFmtId="0" fontId="5" fillId="0" borderId="45" xfId="0" applyFont="1" applyBorder="1" applyAlignment="1" applyProtection="1">
      <alignment horizontal="left" vertical="top"/>
    </xf>
    <xf numFmtId="0" fontId="5" fillId="0" borderId="6" xfId="0" applyFont="1" applyBorder="1" applyAlignment="1" applyProtection="1">
      <alignment horizontal="left" vertical="top"/>
    </xf>
    <xf numFmtId="0" fontId="5" fillId="0" borderId="47" xfId="0" applyFont="1" applyBorder="1" applyAlignment="1" applyProtection="1">
      <alignment horizontal="left" vertical="top"/>
    </xf>
    <xf numFmtId="0" fontId="5" fillId="0" borderId="6" xfId="0" applyFont="1" applyBorder="1" applyAlignment="1" applyProtection="1">
      <alignment horizontal="left" vertical="top" wrapText="1"/>
    </xf>
    <xf numFmtId="1" fontId="5" fillId="0" borderId="19" xfId="0" applyNumberFormat="1" applyFont="1" applyBorder="1" applyAlignment="1" applyProtection="1">
      <alignment horizontal="left" vertical="top" wrapText="1"/>
    </xf>
    <xf numFmtId="1" fontId="5" fillId="0" borderId="19" xfId="0" applyNumberFormat="1" applyFont="1" applyBorder="1" applyAlignment="1" applyProtection="1">
      <alignment horizontal="left" vertical="top"/>
    </xf>
    <xf numFmtId="0" fontId="6" fillId="2" borderId="28" xfId="0" applyFont="1" applyFill="1" applyBorder="1" applyAlignment="1" applyProtection="1">
      <alignment horizontal="left" wrapText="1"/>
    </xf>
    <xf numFmtId="0" fontId="6" fillId="2" borderId="2" xfId="0" applyFont="1" applyFill="1" applyBorder="1" applyAlignment="1" applyProtection="1">
      <alignment horizontal="left" wrapText="1"/>
    </xf>
    <xf numFmtId="0" fontId="6" fillId="2" borderId="3" xfId="0" applyFont="1" applyFill="1" applyBorder="1" applyAlignment="1" applyProtection="1">
      <alignment horizontal="left" wrapText="1"/>
    </xf>
    <xf numFmtId="0" fontId="13" fillId="0" borderId="30" xfId="0" applyFont="1" applyBorder="1" applyAlignment="1" applyProtection="1">
      <alignment horizontal="left" wrapText="1"/>
    </xf>
    <xf numFmtId="0" fontId="13" fillId="0" borderId="9" xfId="0" applyFont="1" applyBorder="1" applyAlignment="1" applyProtection="1">
      <alignment horizontal="left" wrapText="1"/>
    </xf>
    <xf numFmtId="0" fontId="13" fillId="0" borderId="8" xfId="0" applyFont="1" applyBorder="1" applyAlignment="1" applyProtection="1">
      <alignment horizontal="left" wrapText="1"/>
    </xf>
    <xf numFmtId="1" fontId="7" fillId="0" borderId="19" xfId="0" applyNumberFormat="1" applyFont="1" applyBorder="1" applyAlignment="1" applyProtection="1">
      <alignment vertical="top" wrapText="1"/>
    </xf>
    <xf numFmtId="0" fontId="11" fillId="0" borderId="16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21" fillId="0" borderId="16" xfId="0" applyFont="1" applyBorder="1" applyAlignment="1" applyProtection="1">
      <alignment horizontal="center"/>
    </xf>
    <xf numFmtId="0" fontId="21" fillId="0" borderId="17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12" fillId="0" borderId="16" xfId="3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1" fontId="7" fillId="0" borderId="46" xfId="0" applyNumberFormat="1" applyFont="1" applyBorder="1" applyAlignment="1" applyProtection="1">
      <alignment vertical="top" wrapText="1"/>
    </xf>
    <xf numFmtId="1" fontId="7" fillId="0" borderId="6" xfId="0" applyNumberFormat="1" applyFont="1" applyBorder="1" applyAlignment="1" applyProtection="1">
      <alignment vertical="top" wrapText="1"/>
    </xf>
    <xf numFmtId="1" fontId="7" fillId="0" borderId="48" xfId="0" applyNumberFormat="1" applyFont="1" applyBorder="1" applyAlignment="1" applyProtection="1">
      <alignment vertical="top" wrapText="1"/>
    </xf>
    <xf numFmtId="1" fontId="7" fillId="0" borderId="49" xfId="0" applyNumberFormat="1" applyFont="1" applyBorder="1" applyAlignment="1" applyProtection="1">
      <alignment vertical="top" wrapText="1"/>
    </xf>
    <xf numFmtId="1" fontId="5" fillId="0" borderId="6" xfId="0" applyNumberFormat="1" applyFont="1" applyBorder="1" applyAlignment="1" applyProtection="1">
      <alignment horizontal="left" vertical="top" wrapText="1"/>
    </xf>
    <xf numFmtId="1" fontId="5" fillId="0" borderId="47" xfId="0" applyNumberFormat="1" applyFont="1" applyBorder="1" applyAlignment="1" applyProtection="1">
      <alignment horizontal="left" vertical="top"/>
    </xf>
    <xf numFmtId="1" fontId="5" fillId="0" borderId="49" xfId="0" applyNumberFormat="1" applyFont="1" applyBorder="1" applyAlignment="1" applyProtection="1">
      <alignment horizontal="left" vertical="top"/>
    </xf>
    <xf numFmtId="1" fontId="5" fillId="0" borderId="50" xfId="0" applyNumberFormat="1" applyFont="1" applyBorder="1" applyAlignment="1" applyProtection="1">
      <alignment horizontal="left" vertical="top"/>
    </xf>
    <xf numFmtId="0" fontId="7" fillId="0" borderId="26" xfId="0" applyFont="1" applyBorder="1" applyAlignment="1" applyProtection="1">
      <alignment horizontal="left" wrapText="1"/>
    </xf>
    <xf numFmtId="0" fontId="7" fillId="0" borderId="7" xfId="0" applyFont="1" applyBorder="1" applyAlignment="1" applyProtection="1">
      <alignment horizontal="left" wrapText="1"/>
    </xf>
    <xf numFmtId="0" fontId="26" fillId="5" borderId="26" xfId="0" applyFont="1" applyFill="1" applyBorder="1" applyAlignment="1" applyProtection="1">
      <alignment horizontal="left"/>
    </xf>
    <xf numFmtId="0" fontId="26" fillId="5" borderId="7" xfId="0" applyFont="1" applyFill="1" applyBorder="1" applyAlignment="1" applyProtection="1">
      <alignment horizontal="left"/>
    </xf>
    <xf numFmtId="0" fontId="13" fillId="0" borderId="26" xfId="0" applyFont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</xf>
    <xf numFmtId="0" fontId="26" fillId="5" borderId="24" xfId="0" applyFont="1" applyFill="1" applyBorder="1" applyAlignment="1" applyProtection="1">
      <alignment horizontal="left"/>
    </xf>
    <xf numFmtId="0" fontId="13" fillId="0" borderId="2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 wrapText="1"/>
    </xf>
    <xf numFmtId="0" fontId="13" fillId="4" borderId="26" xfId="0" applyFont="1" applyFill="1" applyBorder="1" applyAlignment="1" applyProtection="1">
      <alignment horizontal="left" wrapText="1"/>
    </xf>
    <xf numFmtId="0" fontId="13" fillId="4" borderId="7" xfId="0" applyFont="1" applyFill="1" applyBorder="1" applyAlignment="1" applyProtection="1">
      <alignment horizontal="left" wrapText="1"/>
    </xf>
    <xf numFmtId="0" fontId="7" fillId="0" borderId="26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26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0" borderId="30" xfId="0" applyFont="1" applyBorder="1" applyAlignment="1" applyProtection="1">
      <alignment horizontal="left" wrapText="1"/>
    </xf>
    <xf numFmtId="0" fontId="7" fillId="0" borderId="8" xfId="0" applyFont="1" applyBorder="1" applyAlignment="1" applyProtection="1">
      <alignment horizontal="left" wrapText="1"/>
    </xf>
    <xf numFmtId="0" fontId="13" fillId="0" borderId="26" xfId="0" applyFont="1" applyBorder="1" applyAlignment="1" applyProtection="1">
      <alignment horizontal="left" wrapText="1"/>
    </xf>
    <xf numFmtId="0" fontId="13" fillId="0" borderId="7" xfId="0" applyFont="1" applyBorder="1" applyAlignment="1" applyProtection="1">
      <alignment horizontal="left" wrapText="1"/>
    </xf>
    <xf numFmtId="0" fontId="26" fillId="5" borderId="30" xfId="0" applyFont="1" applyFill="1" applyBorder="1" applyAlignment="1" applyProtection="1">
      <alignment horizontal="left"/>
    </xf>
    <xf numFmtId="0" fontId="26" fillId="5" borderId="8" xfId="0" applyFont="1" applyFill="1" applyBorder="1" applyAlignment="1" applyProtection="1">
      <alignment horizontal="left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31" xfId="0" applyFont="1" applyBorder="1" applyAlignment="1" applyProtection="1">
      <alignment horizontal="left" vertical="top" wrapText="1"/>
      <protection locked="0"/>
    </xf>
    <xf numFmtId="0" fontId="6" fillId="0" borderId="32" xfId="0" applyFont="1" applyBorder="1" applyAlignment="1" applyProtection="1">
      <alignment horizontal="left" vertical="top" wrapText="1"/>
      <protection locked="0"/>
    </xf>
    <xf numFmtId="0" fontId="6" fillId="0" borderId="33" xfId="0" applyFont="1" applyBorder="1" applyAlignment="1" applyProtection="1">
      <alignment horizontal="left" vertical="top" wrapText="1"/>
      <protection locked="0"/>
    </xf>
    <xf numFmtId="0" fontId="26" fillId="5" borderId="35" xfId="0" applyFont="1" applyFill="1" applyBorder="1" applyAlignment="1" applyProtection="1">
      <alignment horizontal="left"/>
    </xf>
    <xf numFmtId="0" fontId="26" fillId="5" borderId="15" xfId="0" applyFont="1" applyFill="1" applyBorder="1" applyAlignment="1" applyProtection="1">
      <alignment horizontal="left"/>
    </xf>
    <xf numFmtId="0" fontId="13" fillId="0" borderId="37" xfId="0" applyFont="1" applyBorder="1" applyAlignment="1" applyProtection="1">
      <alignment horizontal="left" wrapText="1"/>
    </xf>
    <xf numFmtId="0" fontId="13" fillId="0" borderId="14" xfId="0" applyFont="1" applyBorder="1" applyAlignment="1" applyProtection="1">
      <alignment horizontal="left" wrapText="1"/>
    </xf>
    <xf numFmtId="0" fontId="7" fillId="0" borderId="37" xfId="0" applyFont="1" applyBorder="1" applyAlignment="1" applyProtection="1">
      <alignment horizontal="left" wrapText="1"/>
    </xf>
    <xf numFmtId="0" fontId="7" fillId="0" borderId="14" xfId="0" applyFont="1" applyBorder="1" applyAlignment="1" applyProtection="1">
      <alignment horizontal="left" wrapText="1"/>
    </xf>
    <xf numFmtId="0" fontId="6" fillId="0" borderId="41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42" xfId="0" applyFont="1" applyBorder="1" applyAlignment="1" applyProtection="1">
      <alignment horizontal="left" vertical="top" wrapText="1"/>
      <protection locked="0"/>
    </xf>
  </cellXfs>
  <cellStyles count="4">
    <cellStyle name="Link" xfId="3" builtinId="8"/>
    <cellStyle name="Normal" xfId="0" builtinId="0"/>
    <cellStyle name="Procent" xfId="1" builtinId="5"/>
    <cellStyle name="Valuta" xfId="2" builtinId="4"/>
  </cellStyles>
  <dxfs count="0"/>
  <tableStyles count="0" defaultTableStyle="TableStyleMedium9" defaultPivotStyle="PivotStyleLight16"/>
  <colors>
    <mruColors>
      <color rgb="FF5F5F5F"/>
      <color rgb="FF007B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1724025</xdr:colOff>
      <xdr:row>129</xdr:row>
      <xdr:rowOff>0</xdr:rowOff>
    </xdr:from>
    <xdr:to>
      <xdr:col>2</xdr:col>
      <xdr:colOff>2000250</xdr:colOff>
      <xdr:row>130</xdr:row>
      <xdr:rowOff>0</xdr:rowOff>
    </xdr:to>
    <xdr:pic>
      <xdr:nvPicPr>
        <xdr:cNvPr id="13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5625" y="15011400"/>
          <a:ext cx="27622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130</xdr:row>
      <xdr:rowOff>9525</xdr:rowOff>
    </xdr:from>
    <xdr:to>
      <xdr:col>2</xdr:col>
      <xdr:colOff>2000250</xdr:colOff>
      <xdr:row>130</xdr:row>
      <xdr:rowOff>152400</xdr:rowOff>
    </xdr:to>
    <xdr:pic>
      <xdr:nvPicPr>
        <xdr:cNvPr id="136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95625" y="15182850"/>
          <a:ext cx="276225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131</xdr:row>
      <xdr:rowOff>0</xdr:rowOff>
    </xdr:from>
    <xdr:to>
      <xdr:col>2</xdr:col>
      <xdr:colOff>2000250</xdr:colOff>
      <xdr:row>131</xdr:row>
      <xdr:rowOff>152400</xdr:rowOff>
    </xdr:to>
    <xdr:pic>
      <xdr:nvPicPr>
        <xdr:cNvPr id="13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95625" y="15335250"/>
          <a:ext cx="276225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132</xdr:row>
      <xdr:rowOff>0</xdr:rowOff>
    </xdr:from>
    <xdr:to>
      <xdr:col>2</xdr:col>
      <xdr:colOff>2000250</xdr:colOff>
      <xdr:row>133</xdr:row>
      <xdr:rowOff>0</xdr:rowOff>
    </xdr:to>
    <xdr:pic>
      <xdr:nvPicPr>
        <xdr:cNvPr id="136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95625" y="15497175"/>
          <a:ext cx="27622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133</xdr:row>
      <xdr:rowOff>9525</xdr:rowOff>
    </xdr:from>
    <xdr:to>
      <xdr:col>2</xdr:col>
      <xdr:colOff>2000250</xdr:colOff>
      <xdr:row>134</xdr:row>
      <xdr:rowOff>0</xdr:rowOff>
    </xdr:to>
    <xdr:pic>
      <xdr:nvPicPr>
        <xdr:cNvPr id="13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95625" y="15668625"/>
          <a:ext cx="276225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134</xdr:row>
      <xdr:rowOff>9525</xdr:rowOff>
    </xdr:from>
    <xdr:to>
      <xdr:col>2</xdr:col>
      <xdr:colOff>2000250</xdr:colOff>
      <xdr:row>135</xdr:row>
      <xdr:rowOff>9525</xdr:rowOff>
    </xdr:to>
    <xdr:pic>
      <xdr:nvPicPr>
        <xdr:cNvPr id="137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095625" y="15830550"/>
          <a:ext cx="27622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gi-byen.dk/files/pdf/Messekatalog_Oeksnehallen.pdf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dgi-byen.dk/files/pdf/Messekatalog_Oeksnehallen.pdf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dgi-byen.dk/files/pdf/Messekatalog_Oeksnehall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4"/>
  <sheetViews>
    <sheetView showGridLines="0" tabSelected="1" view="pageBreakPreview" zoomScaleNormal="100" zoomScaleSheetLayoutView="100" workbookViewId="0">
      <selection activeCell="F178" sqref="F178"/>
    </sheetView>
  </sheetViews>
  <sheetFormatPr defaultRowHeight="12.75" x14ac:dyDescent="0.2"/>
  <cols>
    <col min="1" max="1" width="2.85546875" style="3" customWidth="1"/>
    <col min="2" max="2" width="11.140625" style="3" customWidth="1"/>
    <col min="3" max="3" width="79.85546875" style="3" customWidth="1"/>
    <col min="4" max="4" width="11.28515625" style="3" customWidth="1"/>
    <col min="5" max="5" width="20.42578125" style="3" customWidth="1"/>
    <col min="6" max="6" width="18.140625" style="3" customWidth="1"/>
    <col min="7" max="7" width="2.85546875" style="3" hidden="1" customWidth="1"/>
    <col min="8" max="8" width="2.7109375" style="3" hidden="1" customWidth="1"/>
    <col min="9" max="9" width="0" style="3" hidden="1" customWidth="1"/>
    <col min="10" max="10" width="9.140625" style="3"/>
    <col min="11" max="11" width="8.140625" style="3" customWidth="1"/>
    <col min="12" max="16384" width="9.140625" style="3"/>
  </cols>
  <sheetData>
    <row r="1" spans="1:10" x14ac:dyDescent="0.2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27" x14ac:dyDescent="0.35">
      <c r="B2" s="87" t="s">
        <v>30</v>
      </c>
      <c r="C2" s="13"/>
      <c r="D2" s="13"/>
      <c r="E2" s="13"/>
      <c r="F2" s="13"/>
      <c r="G2" s="13"/>
      <c r="H2" s="13"/>
      <c r="I2" s="13"/>
      <c r="J2" s="13"/>
    </row>
    <row r="3" spans="1:10" ht="38.25" customHeight="1" x14ac:dyDescent="0.2">
      <c r="B3" s="185" t="s">
        <v>177</v>
      </c>
      <c r="C3" s="185"/>
      <c r="D3" s="13"/>
      <c r="E3" s="13"/>
      <c r="F3" s="13"/>
      <c r="G3" s="13"/>
      <c r="H3" s="13"/>
      <c r="I3" s="13"/>
      <c r="J3" s="13"/>
    </row>
    <row r="4" spans="1:10" x14ac:dyDescent="0.2">
      <c r="B4" s="88"/>
      <c r="C4" s="13"/>
      <c r="D4" s="13"/>
      <c r="E4" s="13"/>
      <c r="F4" s="13"/>
      <c r="G4" s="13"/>
      <c r="H4" s="13"/>
      <c r="I4" s="13"/>
      <c r="J4" s="13"/>
    </row>
    <row r="5" spans="1:10" ht="12.75" customHeight="1" x14ac:dyDescent="0.2">
      <c r="B5" s="189" t="s">
        <v>8</v>
      </c>
      <c r="C5" s="189"/>
      <c r="D5" s="189"/>
      <c r="E5" s="191" t="s">
        <v>10</v>
      </c>
      <c r="F5" s="192"/>
      <c r="G5" s="13"/>
      <c r="H5" s="13"/>
      <c r="I5" s="13"/>
      <c r="J5" s="13"/>
    </row>
    <row r="6" spans="1:10" x14ac:dyDescent="0.2">
      <c r="B6" s="189"/>
      <c r="C6" s="189"/>
      <c r="D6" s="189"/>
      <c r="E6" s="192"/>
      <c r="F6" s="192"/>
      <c r="G6" s="13"/>
      <c r="H6" s="13"/>
      <c r="I6" s="13"/>
      <c r="J6" s="13"/>
    </row>
    <row r="7" spans="1:10" ht="12.75" customHeight="1" x14ac:dyDescent="0.2">
      <c r="B7" s="189" t="s">
        <v>17</v>
      </c>
      <c r="C7" s="189"/>
      <c r="D7" s="189"/>
      <c r="E7" s="191" t="s">
        <v>11</v>
      </c>
      <c r="F7" s="192"/>
      <c r="G7" s="13"/>
      <c r="H7" s="13"/>
      <c r="I7" s="13"/>
      <c r="J7" s="13"/>
    </row>
    <row r="8" spans="1:10" ht="12.75" customHeight="1" x14ac:dyDescent="0.2">
      <c r="B8" s="189"/>
      <c r="C8" s="189"/>
      <c r="D8" s="189"/>
      <c r="E8" s="192"/>
      <c r="F8" s="192"/>
      <c r="G8" s="13"/>
      <c r="H8" s="13"/>
      <c r="I8" s="13"/>
      <c r="J8" s="13"/>
    </row>
    <row r="9" spans="1:10" ht="12.75" customHeight="1" x14ac:dyDescent="0.2">
      <c r="B9" s="189" t="s">
        <v>9</v>
      </c>
      <c r="C9" s="189"/>
      <c r="D9" s="189"/>
      <c r="E9" s="191" t="s">
        <v>12</v>
      </c>
      <c r="F9" s="192"/>
      <c r="G9" s="13"/>
      <c r="H9" s="13"/>
      <c r="I9" s="13"/>
      <c r="J9" s="13"/>
    </row>
    <row r="10" spans="1:10" ht="12.75" customHeight="1" x14ac:dyDescent="0.2">
      <c r="B10" s="189"/>
      <c r="C10" s="189"/>
      <c r="D10" s="189"/>
      <c r="E10" s="192"/>
      <c r="F10" s="192"/>
      <c r="G10" s="13"/>
      <c r="H10" s="13"/>
      <c r="I10" s="13"/>
      <c r="J10" s="13"/>
    </row>
    <row r="11" spans="1:10" x14ac:dyDescent="0.2">
      <c r="B11" s="189" t="s">
        <v>52</v>
      </c>
      <c r="C11" s="189"/>
      <c r="D11" s="189"/>
      <c r="E11" s="191" t="s">
        <v>13</v>
      </c>
      <c r="F11" s="192"/>
      <c r="G11" s="13"/>
      <c r="H11" s="13"/>
      <c r="I11" s="13"/>
      <c r="J11" s="13"/>
    </row>
    <row r="12" spans="1:10" ht="12.75" customHeight="1" x14ac:dyDescent="0.2">
      <c r="B12" s="189"/>
      <c r="C12" s="189"/>
      <c r="D12" s="189"/>
      <c r="E12" s="192"/>
      <c r="F12" s="192"/>
      <c r="G12" s="13"/>
      <c r="H12" s="13"/>
      <c r="I12" s="13"/>
      <c r="J12" s="13"/>
    </row>
    <row r="13" spans="1:10" x14ac:dyDescent="0.2">
      <c r="B13" s="190" t="s">
        <v>35</v>
      </c>
      <c r="C13" s="190"/>
      <c r="D13" s="190"/>
      <c r="E13" s="193" t="s">
        <v>29</v>
      </c>
      <c r="F13" s="194"/>
      <c r="G13" s="13"/>
      <c r="H13" s="13"/>
      <c r="I13" s="13"/>
      <c r="J13" s="13"/>
    </row>
    <row r="14" spans="1:10" ht="12.75" customHeight="1" x14ac:dyDescent="0.2">
      <c r="B14" s="190"/>
      <c r="C14" s="190"/>
      <c r="D14" s="190"/>
      <c r="E14" s="194"/>
      <c r="F14" s="194"/>
      <c r="G14" s="13"/>
      <c r="H14" s="13"/>
      <c r="I14" s="13"/>
      <c r="J14" s="13"/>
    </row>
    <row r="15" spans="1:10" ht="12.75" customHeight="1" x14ac:dyDescent="0.2">
      <c r="B15" s="84"/>
      <c r="C15" s="84"/>
      <c r="D15" s="13"/>
      <c r="E15" s="13"/>
      <c r="F15" s="13"/>
      <c r="G15" s="13"/>
      <c r="H15" s="13"/>
      <c r="I15" s="13"/>
      <c r="J15" s="13"/>
    </row>
    <row r="16" spans="1:10" s="6" customFormat="1" ht="15" x14ac:dyDescent="0.2">
      <c r="A16" s="4"/>
      <c r="B16" s="195" t="s">
        <v>167</v>
      </c>
      <c r="C16" s="195"/>
      <c r="D16" s="195"/>
      <c r="E16" s="195"/>
      <c r="F16" s="195"/>
      <c r="G16" s="90"/>
      <c r="H16" s="91"/>
      <c r="I16" s="91"/>
      <c r="J16" s="91"/>
    </row>
    <row r="17" spans="2:10" x14ac:dyDescent="0.2">
      <c r="B17" s="196" t="s">
        <v>168</v>
      </c>
      <c r="C17" s="196"/>
      <c r="D17" s="196"/>
      <c r="E17" s="196"/>
      <c r="F17" s="196"/>
      <c r="G17" s="13"/>
      <c r="H17" s="13"/>
      <c r="I17" s="13"/>
      <c r="J17" s="13"/>
    </row>
    <row r="18" spans="2:10" x14ac:dyDescent="0.2">
      <c r="B18" s="197" t="s">
        <v>108</v>
      </c>
      <c r="C18" s="197"/>
      <c r="D18" s="197"/>
      <c r="E18" s="197"/>
      <c r="F18" s="197"/>
      <c r="G18" s="92"/>
      <c r="H18" s="13"/>
      <c r="I18" s="13"/>
      <c r="J18" s="13"/>
    </row>
    <row r="19" spans="2:10" x14ac:dyDescent="0.2">
      <c r="B19" s="197" t="s">
        <v>66</v>
      </c>
      <c r="C19" s="197"/>
      <c r="D19" s="197"/>
      <c r="E19" s="197"/>
      <c r="F19" s="197"/>
      <c r="G19" s="92"/>
      <c r="H19" s="13"/>
      <c r="I19" s="13"/>
      <c r="J19" s="13"/>
    </row>
    <row r="20" spans="2:10" x14ac:dyDescent="0.2">
      <c r="B20" s="199" t="s">
        <v>67</v>
      </c>
      <c r="C20" s="200"/>
      <c r="D20" s="200"/>
      <c r="E20" s="200"/>
      <c r="F20" s="200"/>
      <c r="G20" s="92"/>
      <c r="H20" s="13"/>
      <c r="I20" s="13"/>
      <c r="J20" s="13"/>
    </row>
    <row r="21" spans="2:10" ht="12.75" customHeight="1" x14ac:dyDescent="0.2">
      <c r="B21" s="198" t="s">
        <v>53</v>
      </c>
      <c r="C21" s="198"/>
      <c r="D21" s="198"/>
      <c r="E21" s="198"/>
      <c r="F21" s="198"/>
      <c r="G21" s="90"/>
      <c r="H21" s="13"/>
      <c r="I21" s="13"/>
      <c r="J21" s="13"/>
    </row>
    <row r="22" spans="2:10" ht="3" customHeight="1" x14ac:dyDescent="0.2">
      <c r="B22" s="69"/>
      <c r="C22" s="85"/>
      <c r="D22" s="85"/>
      <c r="E22" s="85"/>
      <c r="F22" s="85"/>
      <c r="G22" s="85"/>
      <c r="H22" s="13"/>
      <c r="I22" s="13"/>
      <c r="J22" s="13"/>
    </row>
    <row r="23" spans="2:10" ht="16.5" customHeight="1" x14ac:dyDescent="0.2">
      <c r="B23" s="69"/>
      <c r="C23" s="85"/>
      <c r="D23" s="85"/>
      <c r="E23" s="85"/>
      <c r="F23" s="85"/>
      <c r="G23" s="85"/>
      <c r="H23" s="13"/>
      <c r="I23" s="13"/>
      <c r="J23" s="13"/>
    </row>
    <row r="24" spans="2:10" x14ac:dyDescent="0.2">
      <c r="B24" s="95" t="s">
        <v>175</v>
      </c>
      <c r="C24" s="95"/>
      <c r="D24" s="95"/>
      <c r="E24" s="95"/>
      <c r="F24" s="95"/>
      <c r="G24" s="85"/>
      <c r="H24" s="13"/>
      <c r="I24" s="13"/>
      <c r="J24" s="13"/>
    </row>
    <row r="25" spans="2:10" x14ac:dyDescent="0.2">
      <c r="B25" s="96" t="s">
        <v>0</v>
      </c>
      <c r="C25" s="97" t="s">
        <v>1</v>
      </c>
      <c r="D25" s="96" t="s">
        <v>2</v>
      </c>
      <c r="E25" s="98" t="s">
        <v>105</v>
      </c>
      <c r="F25" s="96" t="s">
        <v>3</v>
      </c>
      <c r="G25" s="85"/>
      <c r="H25" s="13"/>
      <c r="I25" s="13"/>
      <c r="J25" s="13"/>
    </row>
    <row r="26" spans="2:10" x14ac:dyDescent="0.2">
      <c r="B26" s="117">
        <v>60</v>
      </c>
      <c r="C26" s="99" t="s">
        <v>170</v>
      </c>
      <c r="D26" s="100"/>
      <c r="E26" s="101">
        <v>636</v>
      </c>
      <c r="F26" s="101">
        <f t="shared" ref="F26:F31" si="0">E26*D26</f>
        <v>0</v>
      </c>
      <c r="G26" s="85"/>
      <c r="H26" s="13"/>
      <c r="I26" s="13"/>
      <c r="J26" s="13"/>
    </row>
    <row r="27" spans="2:10" x14ac:dyDescent="0.2">
      <c r="B27" s="117">
        <v>90</v>
      </c>
      <c r="C27" s="99" t="s">
        <v>174</v>
      </c>
      <c r="D27" s="100"/>
      <c r="E27" s="101">
        <v>1272</v>
      </c>
      <c r="F27" s="101">
        <f t="shared" si="0"/>
        <v>0</v>
      </c>
      <c r="G27" s="85"/>
      <c r="H27" s="13"/>
      <c r="I27" s="13"/>
      <c r="J27" s="13"/>
    </row>
    <row r="28" spans="2:10" x14ac:dyDescent="0.2">
      <c r="B28" s="117">
        <v>180</v>
      </c>
      <c r="C28" s="99" t="s">
        <v>169</v>
      </c>
      <c r="D28" s="100"/>
      <c r="E28" s="101">
        <v>1908</v>
      </c>
      <c r="F28" s="101">
        <f t="shared" ref="F28:F29" si="1">E28*D28</f>
        <v>0</v>
      </c>
      <c r="G28" s="85"/>
      <c r="H28" s="13"/>
      <c r="I28" s="13"/>
      <c r="J28" s="13"/>
    </row>
    <row r="29" spans="2:10" x14ac:dyDescent="0.2">
      <c r="B29" s="117">
        <v>180</v>
      </c>
      <c r="C29" s="99" t="s">
        <v>171</v>
      </c>
      <c r="D29" s="100"/>
      <c r="E29" s="101">
        <v>3180</v>
      </c>
      <c r="F29" s="101">
        <f t="shared" si="1"/>
        <v>0</v>
      </c>
      <c r="G29" s="85"/>
      <c r="H29" s="13"/>
      <c r="I29" s="13"/>
      <c r="J29" s="13"/>
    </row>
    <row r="30" spans="2:10" x14ac:dyDescent="0.2">
      <c r="B30" s="117">
        <v>180</v>
      </c>
      <c r="C30" s="99" t="s">
        <v>173</v>
      </c>
      <c r="D30" s="100"/>
      <c r="E30" s="101">
        <v>4452</v>
      </c>
      <c r="F30" s="101">
        <f t="shared" si="0"/>
        <v>0</v>
      </c>
      <c r="G30" s="85"/>
      <c r="H30" s="13"/>
      <c r="I30" s="13"/>
      <c r="J30" s="13"/>
    </row>
    <row r="31" spans="2:10" x14ac:dyDescent="0.2">
      <c r="B31" s="117">
        <v>270</v>
      </c>
      <c r="C31" s="99" t="s">
        <v>172</v>
      </c>
      <c r="D31" s="100"/>
      <c r="E31" s="101">
        <v>5724</v>
      </c>
      <c r="F31" s="101">
        <f t="shared" si="0"/>
        <v>0</v>
      </c>
      <c r="G31" s="13"/>
      <c r="H31" s="13"/>
      <c r="I31" s="13"/>
      <c r="J31" s="13"/>
    </row>
    <row r="32" spans="2:10" x14ac:dyDescent="0.2">
      <c r="B32" s="118"/>
      <c r="C32" s="102"/>
      <c r="D32" s="103"/>
      <c r="E32" s="104"/>
      <c r="F32" s="119"/>
      <c r="G32" s="13"/>
      <c r="H32" s="13"/>
      <c r="I32" s="13"/>
      <c r="J32" s="13"/>
    </row>
    <row r="33" spans="2:10" x14ac:dyDescent="0.2">
      <c r="B33" s="95" t="s">
        <v>39</v>
      </c>
      <c r="C33" s="95"/>
      <c r="D33" s="95"/>
      <c r="E33" s="95"/>
      <c r="F33" s="95"/>
      <c r="G33" s="13"/>
      <c r="H33" s="13"/>
      <c r="I33" s="13"/>
      <c r="J33" s="13"/>
    </row>
    <row r="34" spans="2:10" x14ac:dyDescent="0.2">
      <c r="B34" s="96" t="s">
        <v>0</v>
      </c>
      <c r="C34" s="97" t="s">
        <v>1</v>
      </c>
      <c r="D34" s="96" t="s">
        <v>2</v>
      </c>
      <c r="E34" s="98" t="s">
        <v>105</v>
      </c>
      <c r="F34" s="96" t="s">
        <v>3</v>
      </c>
      <c r="G34" s="13"/>
      <c r="H34" s="93"/>
      <c r="I34" s="13"/>
      <c r="J34" s="13"/>
    </row>
    <row r="35" spans="2:10" x14ac:dyDescent="0.2">
      <c r="B35" s="118">
        <v>1000</v>
      </c>
      <c r="C35" s="102" t="s">
        <v>166</v>
      </c>
      <c r="D35" s="105"/>
      <c r="E35" s="104">
        <v>836</v>
      </c>
      <c r="F35" s="104">
        <f t="shared" ref="F35:F41" si="2">E35*D35</f>
        <v>0</v>
      </c>
      <c r="G35" s="13"/>
      <c r="H35" s="13"/>
      <c r="I35" s="13"/>
      <c r="J35" s="13"/>
    </row>
    <row r="36" spans="2:10" x14ac:dyDescent="0.2">
      <c r="B36" s="118">
        <v>1010</v>
      </c>
      <c r="C36" s="102" t="s">
        <v>56</v>
      </c>
      <c r="D36" s="105"/>
      <c r="E36" s="104">
        <v>3083.2</v>
      </c>
      <c r="F36" s="104">
        <f t="shared" si="2"/>
        <v>0</v>
      </c>
      <c r="G36" s="13"/>
      <c r="H36" s="13"/>
      <c r="I36" s="13"/>
      <c r="J36" s="13"/>
    </row>
    <row r="37" spans="2:10" x14ac:dyDescent="0.2">
      <c r="B37" s="118">
        <v>1020</v>
      </c>
      <c r="C37" s="102" t="s">
        <v>57</v>
      </c>
      <c r="D37" s="105"/>
      <c r="E37" s="104">
        <v>6271.2</v>
      </c>
      <c r="F37" s="104">
        <f t="shared" si="2"/>
        <v>0</v>
      </c>
      <c r="G37" s="13"/>
      <c r="H37" s="13"/>
      <c r="I37" s="13"/>
      <c r="J37" s="13"/>
    </row>
    <row r="38" spans="2:10" x14ac:dyDescent="0.2">
      <c r="B38" s="118">
        <v>1030</v>
      </c>
      <c r="C38" s="102" t="s">
        <v>19</v>
      </c>
      <c r="D38" s="105"/>
      <c r="E38" s="104">
        <v>7847.2</v>
      </c>
      <c r="F38" s="104">
        <f t="shared" si="2"/>
        <v>0</v>
      </c>
      <c r="G38" s="13"/>
      <c r="H38" s="13"/>
      <c r="I38" s="13"/>
      <c r="J38" s="13"/>
    </row>
    <row r="39" spans="2:10" x14ac:dyDescent="0.2">
      <c r="B39" s="118">
        <v>1035</v>
      </c>
      <c r="C39" s="102" t="s">
        <v>23</v>
      </c>
      <c r="D39" s="105"/>
      <c r="E39" s="104">
        <v>311.2</v>
      </c>
      <c r="F39" s="104">
        <f t="shared" si="2"/>
        <v>0</v>
      </c>
      <c r="G39" s="13"/>
      <c r="H39" s="13"/>
      <c r="I39" s="13"/>
      <c r="J39" s="13"/>
    </row>
    <row r="40" spans="2:10" ht="25.5" x14ac:dyDescent="0.2">
      <c r="B40" s="120">
        <v>1040</v>
      </c>
      <c r="C40" s="102" t="s">
        <v>71</v>
      </c>
      <c r="D40" s="105"/>
      <c r="E40" s="104">
        <v>2124</v>
      </c>
      <c r="F40" s="104">
        <f t="shared" si="2"/>
        <v>0</v>
      </c>
      <c r="G40" s="13"/>
      <c r="H40" s="13"/>
      <c r="I40" s="13"/>
      <c r="J40" s="13"/>
    </row>
    <row r="41" spans="2:10" x14ac:dyDescent="0.2">
      <c r="B41" s="118">
        <v>1050</v>
      </c>
      <c r="C41" s="102" t="s">
        <v>4</v>
      </c>
      <c r="D41" s="105"/>
      <c r="E41" s="104">
        <v>608</v>
      </c>
      <c r="F41" s="104">
        <f t="shared" si="2"/>
        <v>0</v>
      </c>
      <c r="G41" s="13"/>
      <c r="H41" s="13"/>
      <c r="I41" s="13"/>
      <c r="J41" s="13"/>
    </row>
    <row r="42" spans="2:10" x14ac:dyDescent="0.2">
      <c r="B42" s="118"/>
      <c r="C42" s="102"/>
      <c r="D42" s="103"/>
      <c r="E42" s="104"/>
      <c r="F42" s="104"/>
      <c r="G42" s="13"/>
      <c r="H42" s="13"/>
      <c r="I42" s="13"/>
      <c r="J42" s="13"/>
    </row>
    <row r="43" spans="2:10" x14ac:dyDescent="0.2">
      <c r="B43" s="95" t="s">
        <v>6</v>
      </c>
      <c r="C43" s="95"/>
      <c r="D43" s="95"/>
      <c r="E43" s="95"/>
      <c r="F43" s="95"/>
      <c r="G43" s="13"/>
      <c r="H43" s="13"/>
      <c r="I43" s="13"/>
      <c r="J43" s="13"/>
    </row>
    <row r="44" spans="2:10" x14ac:dyDescent="0.2">
      <c r="B44" s="96" t="s">
        <v>0</v>
      </c>
      <c r="C44" s="97" t="s">
        <v>1</v>
      </c>
      <c r="D44" s="96" t="s">
        <v>2</v>
      </c>
      <c r="E44" s="98" t="s">
        <v>105</v>
      </c>
      <c r="F44" s="96" t="s">
        <v>3</v>
      </c>
      <c r="G44" s="13"/>
      <c r="H44" s="13"/>
      <c r="I44" s="13"/>
      <c r="J44" s="13"/>
    </row>
    <row r="45" spans="2:10" x14ac:dyDescent="0.2">
      <c r="B45" s="118">
        <v>1400</v>
      </c>
      <c r="C45" s="102" t="s">
        <v>37</v>
      </c>
      <c r="D45" s="106"/>
      <c r="E45" s="104">
        <v>3230.2</v>
      </c>
      <c r="F45" s="104">
        <f>E45*D45</f>
        <v>0</v>
      </c>
      <c r="G45" s="13"/>
      <c r="H45" s="13"/>
      <c r="I45" s="13"/>
      <c r="J45" s="13"/>
    </row>
    <row r="46" spans="2:10" x14ac:dyDescent="0.2">
      <c r="B46" s="118">
        <v>1410</v>
      </c>
      <c r="C46" s="102" t="s">
        <v>36</v>
      </c>
      <c r="D46" s="106"/>
      <c r="E46" s="104">
        <v>3768.2</v>
      </c>
      <c r="F46" s="104">
        <f>E46*D46</f>
        <v>0</v>
      </c>
      <c r="G46" s="13"/>
      <c r="H46" s="13"/>
      <c r="I46" s="13"/>
      <c r="J46" s="13"/>
    </row>
    <row r="47" spans="2:10" x14ac:dyDescent="0.2">
      <c r="B47" s="120">
        <v>1420</v>
      </c>
      <c r="C47" s="102" t="s">
        <v>103</v>
      </c>
      <c r="D47" s="106"/>
      <c r="E47" s="104">
        <v>2856</v>
      </c>
      <c r="F47" s="104">
        <f>E47*D47</f>
        <v>0</v>
      </c>
      <c r="G47" s="13"/>
      <c r="H47" s="13"/>
      <c r="I47" s="13"/>
      <c r="J47" s="13"/>
    </row>
    <row r="48" spans="2:10" x14ac:dyDescent="0.2">
      <c r="B48" s="118">
        <v>1440</v>
      </c>
      <c r="C48" s="102" t="s">
        <v>104</v>
      </c>
      <c r="D48" s="106"/>
      <c r="E48" s="104">
        <v>3680</v>
      </c>
      <c r="F48" s="104">
        <f>E48*D48</f>
        <v>0</v>
      </c>
      <c r="G48" s="13"/>
      <c r="H48" s="13"/>
      <c r="I48" s="13"/>
      <c r="J48" s="13"/>
    </row>
    <row r="49" spans="2:10" x14ac:dyDescent="0.2">
      <c r="B49" s="94"/>
      <c r="C49" s="94"/>
      <c r="D49" s="94"/>
      <c r="E49" s="94"/>
      <c r="F49" s="94"/>
      <c r="G49" s="13"/>
      <c r="H49" s="13"/>
      <c r="I49" s="13"/>
      <c r="J49" s="13"/>
    </row>
    <row r="50" spans="2:10" x14ac:dyDescent="0.2">
      <c r="B50" s="95" t="s">
        <v>42</v>
      </c>
      <c r="C50" s="95"/>
      <c r="D50" s="95"/>
      <c r="E50" s="95"/>
      <c r="F50" s="95"/>
      <c r="G50" s="13"/>
      <c r="H50" s="13"/>
      <c r="I50" s="13"/>
      <c r="J50" s="13"/>
    </row>
    <row r="51" spans="2:10" ht="13.5" customHeight="1" x14ac:dyDescent="0.2">
      <c r="B51" s="96" t="s">
        <v>0</v>
      </c>
      <c r="C51" s="97" t="s">
        <v>1</v>
      </c>
      <c r="D51" s="96" t="s">
        <v>2</v>
      </c>
      <c r="E51" s="98" t="s">
        <v>105</v>
      </c>
      <c r="F51" s="96" t="s">
        <v>3</v>
      </c>
      <c r="G51" s="13"/>
      <c r="H51" s="13"/>
      <c r="I51" s="13"/>
      <c r="J51" s="13"/>
    </row>
    <row r="52" spans="2:10" x14ac:dyDescent="0.2">
      <c r="B52" s="118">
        <v>1100</v>
      </c>
      <c r="C52" s="102" t="s">
        <v>58</v>
      </c>
      <c r="D52" s="106"/>
      <c r="E52" s="104">
        <v>237.6</v>
      </c>
      <c r="F52" s="104">
        <f t="shared" ref="F52:F54" si="3">E52*D52</f>
        <v>0</v>
      </c>
      <c r="G52" s="13"/>
      <c r="H52" s="13"/>
      <c r="I52" s="13"/>
      <c r="J52" s="13"/>
    </row>
    <row r="53" spans="2:10" x14ac:dyDescent="0.2">
      <c r="B53" s="117">
        <v>1150</v>
      </c>
      <c r="C53" s="99" t="s">
        <v>40</v>
      </c>
      <c r="D53" s="100"/>
      <c r="E53" s="101">
        <v>380</v>
      </c>
      <c r="F53" s="101">
        <f>E53*D53</f>
        <v>0</v>
      </c>
      <c r="G53" s="13"/>
      <c r="H53" s="13"/>
      <c r="I53" s="13"/>
      <c r="J53" s="13"/>
    </row>
    <row r="54" spans="2:10" x14ac:dyDescent="0.2">
      <c r="B54" s="117">
        <v>1120</v>
      </c>
      <c r="C54" s="99" t="s">
        <v>43</v>
      </c>
      <c r="D54" s="100"/>
      <c r="E54" s="101">
        <v>0</v>
      </c>
      <c r="F54" s="101">
        <f t="shared" si="3"/>
        <v>0</v>
      </c>
      <c r="G54" s="13"/>
      <c r="H54" s="13"/>
      <c r="I54" s="13"/>
      <c r="J54" s="13"/>
    </row>
    <row r="55" spans="2:10" x14ac:dyDescent="0.2">
      <c r="B55" s="94"/>
      <c r="C55" s="94"/>
      <c r="D55" s="94"/>
      <c r="E55" s="94"/>
      <c r="F55" s="94"/>
      <c r="G55" s="13"/>
      <c r="H55" s="13"/>
      <c r="I55" s="13"/>
      <c r="J55" s="13"/>
    </row>
    <row r="56" spans="2:10" x14ac:dyDescent="0.2">
      <c r="B56" s="95" t="s">
        <v>41</v>
      </c>
      <c r="C56" s="95"/>
      <c r="D56" s="95"/>
      <c r="E56" s="95"/>
      <c r="F56" s="95"/>
      <c r="G56" s="13"/>
      <c r="H56" s="13"/>
      <c r="I56" s="13"/>
      <c r="J56" s="13"/>
    </row>
    <row r="57" spans="2:10" x14ac:dyDescent="0.2">
      <c r="B57" s="107" t="s">
        <v>0</v>
      </c>
      <c r="C57" s="108" t="s">
        <v>1</v>
      </c>
      <c r="D57" s="107" t="s">
        <v>2</v>
      </c>
      <c r="E57" s="109" t="s">
        <v>105</v>
      </c>
      <c r="F57" s="107" t="s">
        <v>3</v>
      </c>
      <c r="G57" s="13"/>
      <c r="H57" s="13"/>
      <c r="I57" s="13"/>
      <c r="J57" s="13"/>
    </row>
    <row r="58" spans="2:10" x14ac:dyDescent="0.2">
      <c r="B58" s="121">
        <v>1141</v>
      </c>
      <c r="C58" s="99" t="s">
        <v>32</v>
      </c>
      <c r="D58" s="100"/>
      <c r="E58" s="101">
        <v>680</v>
      </c>
      <c r="F58" s="101">
        <f t="shared" ref="F58" si="4">E58*D58</f>
        <v>0</v>
      </c>
      <c r="G58" s="13"/>
      <c r="H58" s="13"/>
      <c r="I58" s="13"/>
      <c r="J58" s="13"/>
    </row>
    <row r="59" spans="2:10" x14ac:dyDescent="0.2">
      <c r="B59" s="117">
        <v>1142</v>
      </c>
      <c r="C59" s="99" t="s">
        <v>33</v>
      </c>
      <c r="D59" s="100"/>
      <c r="E59" s="101">
        <v>1000</v>
      </c>
      <c r="F59" s="101">
        <f>E59*D59</f>
        <v>0</v>
      </c>
      <c r="G59" s="13"/>
      <c r="H59" s="13"/>
      <c r="I59" s="13"/>
      <c r="J59" s="13"/>
    </row>
    <row r="60" spans="2:10" x14ac:dyDescent="0.2">
      <c r="B60" s="94"/>
      <c r="C60" s="94"/>
      <c r="D60" s="94"/>
      <c r="E60" s="94"/>
      <c r="F60" s="94"/>
      <c r="G60" s="13"/>
      <c r="H60" s="13"/>
      <c r="I60" s="13"/>
      <c r="J60" s="13"/>
    </row>
    <row r="61" spans="2:10" x14ac:dyDescent="0.2">
      <c r="B61" s="95" t="s">
        <v>34</v>
      </c>
      <c r="C61" s="95"/>
      <c r="D61" s="95"/>
      <c r="E61" s="95"/>
      <c r="F61" s="95"/>
      <c r="G61" s="13"/>
      <c r="H61" s="13"/>
      <c r="I61" s="13"/>
      <c r="J61" s="13"/>
    </row>
    <row r="62" spans="2:10" x14ac:dyDescent="0.2">
      <c r="B62" s="96" t="s">
        <v>0</v>
      </c>
      <c r="C62" s="112" t="s">
        <v>1</v>
      </c>
      <c r="D62" s="96" t="s">
        <v>2</v>
      </c>
      <c r="E62" s="98" t="s">
        <v>105</v>
      </c>
      <c r="F62" s="96" t="s">
        <v>3</v>
      </c>
      <c r="G62" s="13"/>
      <c r="H62" s="13"/>
      <c r="I62" s="13"/>
      <c r="J62" s="13"/>
    </row>
    <row r="63" spans="2:10" x14ac:dyDescent="0.2">
      <c r="B63" s="118">
        <v>1500</v>
      </c>
      <c r="C63" s="102" t="s">
        <v>80</v>
      </c>
      <c r="D63" s="106"/>
      <c r="E63" s="104">
        <v>410.4</v>
      </c>
      <c r="F63" s="104">
        <f t="shared" ref="F63:F71" si="5">E63*D63</f>
        <v>0</v>
      </c>
      <c r="G63" s="13"/>
      <c r="H63" s="13"/>
      <c r="I63" s="13"/>
      <c r="J63" s="13"/>
    </row>
    <row r="64" spans="2:10" x14ac:dyDescent="0.2">
      <c r="B64" s="118">
        <v>1501</v>
      </c>
      <c r="C64" s="102" t="s">
        <v>81</v>
      </c>
      <c r="D64" s="106"/>
      <c r="E64" s="104">
        <v>410.4</v>
      </c>
      <c r="F64" s="104">
        <f t="shared" si="5"/>
        <v>0</v>
      </c>
      <c r="G64" s="13"/>
      <c r="H64" s="13"/>
      <c r="I64" s="13"/>
      <c r="J64" s="13"/>
    </row>
    <row r="65" spans="2:10" x14ac:dyDescent="0.2">
      <c r="B65" s="118">
        <v>1503</v>
      </c>
      <c r="C65" s="102" t="s">
        <v>82</v>
      </c>
      <c r="D65" s="106"/>
      <c r="E65" s="104">
        <v>410.4</v>
      </c>
      <c r="F65" s="104">
        <f t="shared" si="5"/>
        <v>0</v>
      </c>
      <c r="G65" s="13"/>
      <c r="H65" s="13"/>
      <c r="I65" s="13"/>
      <c r="J65" s="13"/>
    </row>
    <row r="66" spans="2:10" x14ac:dyDescent="0.2">
      <c r="B66" s="118">
        <v>1504</v>
      </c>
      <c r="C66" s="102" t="s">
        <v>68</v>
      </c>
      <c r="D66" s="106"/>
      <c r="E66" s="104">
        <v>364</v>
      </c>
      <c r="F66" s="104">
        <f t="shared" si="5"/>
        <v>0</v>
      </c>
      <c r="G66" s="13"/>
      <c r="H66" s="13"/>
      <c r="I66" s="13"/>
      <c r="J66" s="13"/>
    </row>
    <row r="67" spans="2:10" x14ac:dyDescent="0.2">
      <c r="B67" s="118">
        <v>1505</v>
      </c>
      <c r="C67" s="102" t="s">
        <v>94</v>
      </c>
      <c r="D67" s="106"/>
      <c r="E67" s="104">
        <v>791.2</v>
      </c>
      <c r="F67" s="104">
        <f t="shared" si="5"/>
        <v>0</v>
      </c>
      <c r="G67" s="13"/>
      <c r="H67" s="13"/>
      <c r="I67" s="13"/>
      <c r="J67" s="13"/>
    </row>
    <row r="68" spans="2:10" x14ac:dyDescent="0.2">
      <c r="B68" s="118">
        <v>1508</v>
      </c>
      <c r="C68" s="102" t="s">
        <v>93</v>
      </c>
      <c r="D68" s="106"/>
      <c r="E68" s="104">
        <v>249</v>
      </c>
      <c r="F68" s="104">
        <f t="shared" si="5"/>
        <v>0</v>
      </c>
      <c r="G68" s="13"/>
      <c r="H68" s="13"/>
      <c r="I68" s="13"/>
      <c r="J68" s="13"/>
    </row>
    <row r="69" spans="2:10" x14ac:dyDescent="0.2">
      <c r="B69" s="118">
        <v>1509</v>
      </c>
      <c r="C69" s="102" t="s">
        <v>65</v>
      </c>
      <c r="D69" s="106"/>
      <c r="E69" s="104">
        <v>495</v>
      </c>
      <c r="F69" s="104">
        <f t="shared" si="5"/>
        <v>0</v>
      </c>
      <c r="G69" s="13"/>
      <c r="H69" s="13"/>
      <c r="I69" s="13"/>
      <c r="J69" s="13"/>
    </row>
    <row r="70" spans="2:10" x14ac:dyDescent="0.2">
      <c r="B70" s="118">
        <v>1510</v>
      </c>
      <c r="C70" s="102" t="s">
        <v>92</v>
      </c>
      <c r="D70" s="106"/>
      <c r="E70" s="104">
        <v>364</v>
      </c>
      <c r="F70" s="104">
        <f t="shared" si="5"/>
        <v>0</v>
      </c>
      <c r="G70" s="13"/>
      <c r="H70" s="13"/>
      <c r="I70" s="13"/>
      <c r="J70" s="13"/>
    </row>
    <row r="71" spans="2:10" x14ac:dyDescent="0.2">
      <c r="B71" s="118">
        <v>1518</v>
      </c>
      <c r="C71" s="102" t="s">
        <v>83</v>
      </c>
      <c r="D71" s="106"/>
      <c r="E71" s="104">
        <v>300</v>
      </c>
      <c r="F71" s="104">
        <f t="shared" si="5"/>
        <v>0</v>
      </c>
      <c r="G71" s="13"/>
      <c r="H71" s="13"/>
      <c r="I71" s="13"/>
      <c r="J71" s="13"/>
    </row>
    <row r="72" spans="2:10" hidden="1" x14ac:dyDescent="0.2">
      <c r="B72" s="118"/>
      <c r="C72" s="102"/>
      <c r="D72" s="106"/>
      <c r="E72" s="104"/>
      <c r="F72" s="104">
        <f t="shared" ref="F72:F74" si="6">E72*D72</f>
        <v>0</v>
      </c>
      <c r="G72" s="13"/>
      <c r="H72" s="13"/>
      <c r="I72" s="13"/>
      <c r="J72" s="13"/>
    </row>
    <row r="73" spans="2:10" hidden="1" x14ac:dyDescent="0.2">
      <c r="B73" s="118"/>
      <c r="C73" s="102"/>
      <c r="D73" s="106"/>
      <c r="E73" s="104"/>
      <c r="F73" s="104">
        <f t="shared" si="6"/>
        <v>0</v>
      </c>
      <c r="G73" s="13"/>
      <c r="H73" s="13"/>
      <c r="I73" s="13"/>
      <c r="J73" s="13"/>
    </row>
    <row r="74" spans="2:10" hidden="1" x14ac:dyDescent="0.2">
      <c r="B74" s="118"/>
      <c r="C74" s="102"/>
      <c r="D74" s="106"/>
      <c r="E74" s="104"/>
      <c r="F74" s="104">
        <f t="shared" si="6"/>
        <v>0</v>
      </c>
      <c r="G74" s="13"/>
      <c r="H74" s="13"/>
      <c r="I74" s="13"/>
      <c r="J74" s="13"/>
    </row>
    <row r="75" spans="2:10" hidden="1" x14ac:dyDescent="0.2">
      <c r="B75" s="118"/>
      <c r="C75" s="102"/>
      <c r="D75" s="106"/>
      <c r="E75" s="110"/>
      <c r="F75" s="110"/>
      <c r="G75" s="13"/>
      <c r="H75" s="13"/>
      <c r="I75" s="13"/>
      <c r="J75" s="13"/>
    </row>
    <row r="76" spans="2:10" x14ac:dyDescent="0.2">
      <c r="B76" s="118">
        <v>1519</v>
      </c>
      <c r="C76" s="102" t="s">
        <v>60</v>
      </c>
      <c r="D76" s="106"/>
      <c r="E76" s="104">
        <v>459.2</v>
      </c>
      <c r="F76" s="104">
        <f t="shared" ref="F76:F84" si="7">E76*D76</f>
        <v>0</v>
      </c>
      <c r="G76" s="13"/>
      <c r="H76" s="13"/>
      <c r="I76" s="13"/>
      <c r="J76" s="13"/>
    </row>
    <row r="77" spans="2:10" x14ac:dyDescent="0.2">
      <c r="B77" s="118">
        <v>1520</v>
      </c>
      <c r="C77" s="102" t="s">
        <v>91</v>
      </c>
      <c r="D77" s="106"/>
      <c r="E77" s="104">
        <v>128</v>
      </c>
      <c r="F77" s="104">
        <f t="shared" si="7"/>
        <v>0</v>
      </c>
      <c r="G77" s="13"/>
      <c r="H77" s="13"/>
      <c r="I77" s="13"/>
      <c r="J77" s="13"/>
    </row>
    <row r="78" spans="2:10" s="13" customFormat="1" x14ac:dyDescent="0.2">
      <c r="B78" s="118">
        <v>1521</v>
      </c>
      <c r="C78" s="102" t="s">
        <v>90</v>
      </c>
      <c r="D78" s="106"/>
      <c r="E78" s="104">
        <v>186.4</v>
      </c>
      <c r="F78" s="104">
        <f t="shared" si="7"/>
        <v>0</v>
      </c>
    </row>
    <row r="79" spans="2:10" x14ac:dyDescent="0.2">
      <c r="B79" s="118">
        <v>1530</v>
      </c>
      <c r="C79" s="102" t="s">
        <v>89</v>
      </c>
      <c r="D79" s="106"/>
      <c r="E79" s="104">
        <v>772</v>
      </c>
      <c r="F79" s="104">
        <f t="shared" si="7"/>
        <v>0</v>
      </c>
      <c r="G79" s="13"/>
      <c r="H79" s="13"/>
      <c r="I79" s="13"/>
      <c r="J79" s="13"/>
    </row>
    <row r="80" spans="2:10" x14ac:dyDescent="0.2">
      <c r="B80" s="118">
        <v>1531</v>
      </c>
      <c r="C80" s="102" t="s">
        <v>88</v>
      </c>
      <c r="D80" s="106"/>
      <c r="E80" s="104">
        <v>772</v>
      </c>
      <c r="F80" s="104">
        <f t="shared" si="7"/>
        <v>0</v>
      </c>
      <c r="G80" s="13"/>
      <c r="H80" s="13"/>
      <c r="I80" s="13"/>
      <c r="J80" s="13"/>
    </row>
    <row r="81" spans="2:10" x14ac:dyDescent="0.2">
      <c r="B81" s="118">
        <v>1532</v>
      </c>
      <c r="C81" s="102" t="s">
        <v>87</v>
      </c>
      <c r="D81" s="106"/>
      <c r="E81" s="104">
        <v>532</v>
      </c>
      <c r="F81" s="104">
        <f t="shared" si="7"/>
        <v>0</v>
      </c>
      <c r="G81" s="13"/>
      <c r="H81" s="13"/>
      <c r="I81" s="13"/>
      <c r="J81" s="13"/>
    </row>
    <row r="82" spans="2:10" x14ac:dyDescent="0.2">
      <c r="B82" s="118">
        <v>1533</v>
      </c>
      <c r="C82" s="102" t="s">
        <v>86</v>
      </c>
      <c r="D82" s="106"/>
      <c r="E82" s="104">
        <v>532</v>
      </c>
      <c r="F82" s="104">
        <f t="shared" si="7"/>
        <v>0</v>
      </c>
      <c r="G82" s="13"/>
      <c r="H82" s="13"/>
      <c r="I82" s="13"/>
      <c r="J82" s="13"/>
    </row>
    <row r="83" spans="2:10" x14ac:dyDescent="0.2">
      <c r="B83" s="118">
        <v>1534</v>
      </c>
      <c r="C83" s="102" t="s">
        <v>85</v>
      </c>
      <c r="D83" s="106"/>
      <c r="E83" s="104">
        <v>532</v>
      </c>
      <c r="F83" s="104">
        <f t="shared" si="7"/>
        <v>0</v>
      </c>
      <c r="G83" s="13"/>
      <c r="H83" s="13"/>
      <c r="I83" s="13"/>
      <c r="J83" s="13"/>
    </row>
    <row r="84" spans="2:10" x14ac:dyDescent="0.2">
      <c r="B84" s="118">
        <v>1540</v>
      </c>
      <c r="C84" s="102" t="s">
        <v>84</v>
      </c>
      <c r="D84" s="106"/>
      <c r="E84" s="104">
        <v>340</v>
      </c>
      <c r="F84" s="104">
        <f t="shared" si="7"/>
        <v>0</v>
      </c>
      <c r="G84" s="13"/>
      <c r="H84" s="13"/>
      <c r="I84" s="13"/>
      <c r="J84" s="13"/>
    </row>
    <row r="85" spans="2:10" ht="12" customHeight="1" x14ac:dyDescent="0.2">
      <c r="B85" s="118">
        <v>1541</v>
      </c>
      <c r="C85" s="102" t="s">
        <v>64</v>
      </c>
      <c r="D85" s="106"/>
      <c r="E85" s="104">
        <v>396</v>
      </c>
      <c r="F85" s="104">
        <f t="shared" ref="F85" si="8">E85*D85</f>
        <v>0</v>
      </c>
      <c r="G85" s="13"/>
      <c r="H85" s="13"/>
      <c r="I85" s="13"/>
      <c r="J85" s="13"/>
    </row>
    <row r="86" spans="2:10" x14ac:dyDescent="0.2">
      <c r="B86" s="118">
        <v>1542</v>
      </c>
      <c r="C86" s="102" t="s">
        <v>63</v>
      </c>
      <c r="D86" s="106"/>
      <c r="E86" s="104">
        <v>556</v>
      </c>
      <c r="F86" s="104">
        <f>E86*D86</f>
        <v>0</v>
      </c>
      <c r="G86" s="13"/>
      <c r="H86" s="13"/>
      <c r="I86" s="13"/>
      <c r="J86" s="13"/>
    </row>
    <row r="87" spans="2:10" x14ac:dyDescent="0.2">
      <c r="B87" s="118">
        <v>1548</v>
      </c>
      <c r="C87" s="102" t="s">
        <v>112</v>
      </c>
      <c r="D87" s="106"/>
      <c r="E87" s="104">
        <v>556</v>
      </c>
      <c r="F87" s="104">
        <f>E87*D87</f>
        <v>0</v>
      </c>
      <c r="G87" s="13"/>
      <c r="H87" s="13"/>
      <c r="I87" s="13"/>
      <c r="J87" s="13"/>
    </row>
    <row r="88" spans="2:10" x14ac:dyDescent="0.2">
      <c r="B88" s="118">
        <v>1543</v>
      </c>
      <c r="C88" s="102" t="s">
        <v>62</v>
      </c>
      <c r="D88" s="106"/>
      <c r="E88" s="104">
        <v>732</v>
      </c>
      <c r="F88" s="104">
        <f t="shared" ref="F88" si="9">E88*D88</f>
        <v>0</v>
      </c>
      <c r="G88" s="13"/>
      <c r="H88" s="13"/>
      <c r="I88" s="13"/>
      <c r="J88" s="13"/>
    </row>
    <row r="89" spans="2:10" x14ac:dyDescent="0.2">
      <c r="B89" s="118">
        <v>1544</v>
      </c>
      <c r="C89" s="102" t="s">
        <v>59</v>
      </c>
      <c r="D89" s="106"/>
      <c r="E89" s="104">
        <v>436</v>
      </c>
      <c r="F89" s="104">
        <f>E89*D89</f>
        <v>0</v>
      </c>
      <c r="G89" s="13"/>
      <c r="H89" s="13"/>
      <c r="I89" s="13"/>
      <c r="J89" s="13"/>
    </row>
    <row r="90" spans="2:10" x14ac:dyDescent="0.2">
      <c r="B90" s="122">
        <v>1545</v>
      </c>
      <c r="C90" s="102" t="s">
        <v>95</v>
      </c>
      <c r="D90" s="106"/>
      <c r="E90" s="104">
        <v>572</v>
      </c>
      <c r="F90" s="104">
        <f>E90*D90</f>
        <v>0</v>
      </c>
      <c r="G90" s="13"/>
      <c r="H90" s="13"/>
      <c r="I90" s="13"/>
      <c r="J90" s="13"/>
    </row>
    <row r="91" spans="2:10" x14ac:dyDescent="0.2">
      <c r="B91" s="118">
        <v>1546</v>
      </c>
      <c r="C91" s="102" t="s">
        <v>96</v>
      </c>
      <c r="D91" s="106"/>
      <c r="E91" s="104">
        <v>329.6</v>
      </c>
      <c r="F91" s="104">
        <f>E91*D91</f>
        <v>0</v>
      </c>
      <c r="G91" s="13"/>
      <c r="H91" s="13"/>
      <c r="I91" s="13"/>
      <c r="J91" s="13"/>
    </row>
    <row r="92" spans="2:10" x14ac:dyDescent="0.2">
      <c r="B92" s="118">
        <v>1547</v>
      </c>
      <c r="C92" s="102" t="s">
        <v>97</v>
      </c>
      <c r="D92" s="106"/>
      <c r="E92" s="104">
        <v>329.6</v>
      </c>
      <c r="F92" s="104">
        <f>E92*D92</f>
        <v>0</v>
      </c>
      <c r="G92" s="13"/>
      <c r="H92" s="13"/>
      <c r="I92" s="13"/>
      <c r="J92" s="13"/>
    </row>
    <row r="93" spans="2:10" x14ac:dyDescent="0.2">
      <c r="B93" s="118">
        <v>1549</v>
      </c>
      <c r="C93" s="102" t="s">
        <v>98</v>
      </c>
      <c r="D93" s="106"/>
      <c r="E93" s="104">
        <v>236</v>
      </c>
      <c r="F93" s="104">
        <f t="shared" ref="F93" si="10">E93*D93</f>
        <v>0</v>
      </c>
      <c r="G93" s="13"/>
      <c r="H93" s="13"/>
      <c r="I93" s="13"/>
      <c r="J93" s="13"/>
    </row>
    <row r="94" spans="2:10" x14ac:dyDescent="0.2">
      <c r="B94" s="118">
        <v>1562</v>
      </c>
      <c r="C94" s="102" t="s">
        <v>99</v>
      </c>
      <c r="D94" s="106"/>
      <c r="E94" s="104">
        <v>628</v>
      </c>
      <c r="F94" s="104">
        <f t="shared" ref="F94" si="11">E94*D94</f>
        <v>0</v>
      </c>
      <c r="G94" s="13"/>
      <c r="H94" s="13"/>
      <c r="I94" s="13"/>
      <c r="J94" s="13"/>
    </row>
    <row r="95" spans="2:10" x14ac:dyDescent="0.2">
      <c r="B95" s="118">
        <v>1670</v>
      </c>
      <c r="C95" s="102" t="s">
        <v>38</v>
      </c>
      <c r="D95" s="106"/>
      <c r="E95" s="104">
        <v>152</v>
      </c>
      <c r="F95" s="104">
        <f t="shared" ref="F95" si="12">E95*D95</f>
        <v>0</v>
      </c>
      <c r="G95" s="13"/>
      <c r="H95" s="13"/>
      <c r="I95" s="13"/>
      <c r="J95" s="13"/>
    </row>
    <row r="96" spans="2:10" x14ac:dyDescent="0.2">
      <c r="B96" s="13"/>
      <c r="C96" s="170"/>
      <c r="D96" s="13"/>
      <c r="E96" s="13"/>
      <c r="F96" s="13"/>
      <c r="G96" s="13"/>
      <c r="H96" s="13"/>
      <c r="I96" s="13"/>
      <c r="J96" s="13"/>
    </row>
    <row r="97" spans="1:7" x14ac:dyDescent="0.2">
      <c r="B97" s="13"/>
      <c r="C97" s="13"/>
      <c r="D97" s="13"/>
      <c r="E97" s="13"/>
      <c r="F97" s="13"/>
    </row>
    <row r="98" spans="1:7" ht="27" x14ac:dyDescent="0.35">
      <c r="B98" s="87" t="str">
        <f>B2</f>
        <v>ØKSNEHALLEN</v>
      </c>
      <c r="C98" s="13"/>
      <c r="D98" s="13"/>
      <c r="E98" s="13"/>
      <c r="F98" s="13"/>
    </row>
    <row r="99" spans="1:7" ht="38.25" customHeight="1" x14ac:dyDescent="0.2">
      <c r="B99" s="185" t="str">
        <f>B3</f>
        <v>BESTILLINGSLISTE TIL  HR-træfpunkt  den 2 og 3 oktober 2019.</v>
      </c>
      <c r="C99" s="185"/>
      <c r="D99" s="13"/>
      <c r="E99" s="13"/>
      <c r="F99" s="13"/>
    </row>
    <row r="100" spans="1:7" ht="12.75" customHeight="1" x14ac:dyDescent="0.2">
      <c r="B100" s="88"/>
      <c r="C100" s="13"/>
      <c r="D100" s="13"/>
      <c r="E100" s="13"/>
      <c r="F100" s="13"/>
    </row>
    <row r="101" spans="1:7" x14ac:dyDescent="0.2">
      <c r="B101" s="186" t="str">
        <f>B5</f>
        <v xml:space="preserve">Firma:
</v>
      </c>
      <c r="C101" s="186"/>
      <c r="D101" s="186"/>
      <c r="E101" s="187" t="str">
        <f>E5</f>
        <v xml:space="preserve">Telefon:
</v>
      </c>
      <c r="F101" s="188"/>
    </row>
    <row r="102" spans="1:7" ht="12.75" customHeight="1" x14ac:dyDescent="0.2">
      <c r="B102" s="186"/>
      <c r="C102" s="186"/>
      <c r="D102" s="186"/>
      <c r="E102" s="188"/>
      <c r="F102" s="188"/>
    </row>
    <row r="103" spans="1:7" ht="12.75" customHeight="1" x14ac:dyDescent="0.2">
      <c r="B103" s="186" t="str">
        <f>B7</f>
        <v xml:space="preserve">Faktureringsadresse:
</v>
      </c>
      <c r="C103" s="186"/>
      <c r="D103" s="186"/>
      <c r="E103" s="187" t="str">
        <f>E7</f>
        <v xml:space="preserve">Mobil:
</v>
      </c>
      <c r="F103" s="188"/>
    </row>
    <row r="104" spans="1:7" ht="12.75" customHeight="1" x14ac:dyDescent="0.2">
      <c r="B104" s="186"/>
      <c r="C104" s="186"/>
      <c r="D104" s="186"/>
      <c r="E104" s="188"/>
      <c r="F104" s="188"/>
    </row>
    <row r="105" spans="1:7" ht="12.75" customHeight="1" x14ac:dyDescent="0.2">
      <c r="B105" s="186" t="str">
        <f>B9</f>
        <v xml:space="preserve">Kontaktperson:
</v>
      </c>
      <c r="C105" s="186"/>
      <c r="D105" s="186"/>
      <c r="E105" s="187" t="str">
        <f>E9</f>
        <v xml:space="preserve">E-mail:
</v>
      </c>
      <c r="F105" s="188"/>
    </row>
    <row r="106" spans="1:7" ht="12.75" customHeight="1" x14ac:dyDescent="0.2">
      <c r="B106" s="186"/>
      <c r="C106" s="186"/>
      <c r="D106" s="186"/>
      <c r="E106" s="188"/>
      <c r="F106" s="188"/>
    </row>
    <row r="107" spans="1:7" ht="12.75" customHeight="1" x14ac:dyDescent="0.2">
      <c r="B107" s="186" t="str">
        <f>B11</f>
        <v>Stand nr.</v>
      </c>
      <c r="C107" s="186"/>
      <c r="D107" s="186"/>
      <c r="E107" s="187" t="str">
        <f>E11</f>
        <v xml:space="preserve">Dato:
</v>
      </c>
      <c r="F107" s="188"/>
    </row>
    <row r="108" spans="1:7" x14ac:dyDescent="0.2">
      <c r="B108" s="186"/>
      <c r="C108" s="186"/>
      <c r="D108" s="186"/>
      <c r="E108" s="188"/>
      <c r="F108" s="188"/>
    </row>
    <row r="109" spans="1:7" ht="12.75" customHeight="1" x14ac:dyDescent="0.2">
      <c r="B109" s="218" t="str">
        <f>B13</f>
        <v>CVR NR:</v>
      </c>
      <c r="C109" s="218"/>
      <c r="D109" s="218"/>
      <c r="E109" s="210" t="str">
        <f>E13</f>
        <v>EAN nummer:</v>
      </c>
      <c r="F109" s="211"/>
    </row>
    <row r="110" spans="1:7" ht="12.75" customHeight="1" x14ac:dyDescent="0.2">
      <c r="B110" s="218"/>
      <c r="C110" s="218"/>
      <c r="D110" s="218"/>
      <c r="E110" s="211"/>
      <c r="F110" s="211"/>
    </row>
    <row r="111" spans="1:7" ht="35.25" customHeight="1" x14ac:dyDescent="0.2">
      <c r="B111" s="84"/>
      <c r="C111" s="84"/>
      <c r="D111" s="13"/>
      <c r="E111" s="13"/>
      <c r="F111" s="13"/>
    </row>
    <row r="112" spans="1:7" s="6" customFormat="1" ht="15" x14ac:dyDescent="0.2">
      <c r="A112" s="4"/>
      <c r="B112" s="195" t="str">
        <f>B16</f>
        <v>De ønskede ydelser bestilles på E-mail: hrmessen@dgi-byen.dk</v>
      </c>
      <c r="C112" s="195"/>
      <c r="D112" s="195"/>
      <c r="E112" s="195"/>
      <c r="F112" s="195"/>
      <c r="G112" s="5"/>
    </row>
    <row r="113" spans="2:7" x14ac:dyDescent="0.2">
      <c r="B113" s="196" t="str">
        <f>B17</f>
        <v>Bestillingerne skal være modtaget senest tirsdag den 10 september 2019</v>
      </c>
      <c r="C113" s="196"/>
      <c r="D113" s="196"/>
      <c r="E113" s="196"/>
      <c r="F113" s="196"/>
    </row>
    <row r="114" spans="2:7" x14ac:dyDescent="0.2">
      <c r="B114" s="197" t="s">
        <v>109</v>
      </c>
      <c r="C114" s="197"/>
      <c r="D114" s="197"/>
      <c r="E114" s="197"/>
      <c r="F114" s="197"/>
      <c r="G114" s="7"/>
    </row>
    <row r="115" spans="2:7" ht="15" x14ac:dyDescent="0.2">
      <c r="B115" s="197" t="s">
        <v>66</v>
      </c>
      <c r="C115" s="197"/>
      <c r="D115" s="197"/>
      <c r="E115" s="197"/>
      <c r="F115" s="197"/>
      <c r="G115" s="5"/>
    </row>
    <row r="116" spans="2:7" ht="15" x14ac:dyDescent="0.2">
      <c r="B116" s="199" t="s">
        <v>67</v>
      </c>
      <c r="C116" s="200"/>
      <c r="D116" s="200"/>
      <c r="E116" s="200"/>
      <c r="F116" s="200"/>
      <c r="G116" s="5"/>
    </row>
    <row r="117" spans="2:7" ht="15" x14ac:dyDescent="0.2">
      <c r="B117" s="198" t="s">
        <v>53</v>
      </c>
      <c r="C117" s="198"/>
      <c r="D117" s="198"/>
      <c r="E117" s="198"/>
      <c r="F117" s="198"/>
    </row>
    <row r="118" spans="2:7" x14ac:dyDescent="0.2">
      <c r="B118" s="8"/>
      <c r="C118" s="9"/>
      <c r="D118" s="8"/>
      <c r="E118" s="10"/>
      <c r="F118" s="11"/>
    </row>
    <row r="119" spans="2:7" x14ac:dyDescent="0.2">
      <c r="B119" s="126" t="s">
        <v>44</v>
      </c>
      <c r="C119" s="111"/>
      <c r="D119" s="111"/>
      <c r="E119" s="111"/>
      <c r="F119" s="127"/>
    </row>
    <row r="120" spans="2:7" x14ac:dyDescent="0.2">
      <c r="B120" s="128" t="s">
        <v>0</v>
      </c>
      <c r="C120" s="46" t="s">
        <v>1</v>
      </c>
      <c r="D120" s="45" t="s">
        <v>2</v>
      </c>
      <c r="E120" s="47" t="s">
        <v>105</v>
      </c>
      <c r="F120" s="129" t="s">
        <v>3</v>
      </c>
    </row>
    <row r="121" spans="2:7" x14ac:dyDescent="0.2">
      <c r="B121" s="130">
        <v>1300</v>
      </c>
      <c r="C121" s="40" t="s">
        <v>72</v>
      </c>
      <c r="D121" s="41"/>
      <c r="E121" s="43">
        <v>388</v>
      </c>
      <c r="F121" s="131">
        <f>E121*D121</f>
        <v>0</v>
      </c>
    </row>
    <row r="122" spans="2:7" ht="25.5" x14ac:dyDescent="0.2">
      <c r="B122" s="132">
        <v>1310</v>
      </c>
      <c r="C122" s="42" t="s">
        <v>101</v>
      </c>
      <c r="D122" s="44"/>
      <c r="E122" s="43">
        <v>1290.4000000000001</v>
      </c>
      <c r="F122" s="133">
        <f>E122*D122</f>
        <v>0</v>
      </c>
    </row>
    <row r="123" spans="2:7" ht="25.5" x14ac:dyDescent="0.2">
      <c r="B123" s="132">
        <v>1320</v>
      </c>
      <c r="C123" s="42" t="s">
        <v>100</v>
      </c>
      <c r="D123" s="44"/>
      <c r="E123" s="43">
        <v>1726.4</v>
      </c>
      <c r="F123" s="133">
        <f>E123*D123</f>
        <v>0</v>
      </c>
    </row>
    <row r="124" spans="2:7" ht="25.5" x14ac:dyDescent="0.2">
      <c r="B124" s="132">
        <v>1330</v>
      </c>
      <c r="C124" s="42" t="s">
        <v>50</v>
      </c>
      <c r="D124" s="44"/>
      <c r="E124" s="43">
        <v>3420</v>
      </c>
      <c r="F124" s="133">
        <f>E124*D124</f>
        <v>0</v>
      </c>
    </row>
    <row r="125" spans="2:7" ht="25.5" x14ac:dyDescent="0.2">
      <c r="B125" s="132">
        <v>1340</v>
      </c>
      <c r="C125" s="42" t="s">
        <v>51</v>
      </c>
      <c r="D125" s="44"/>
      <c r="E125" s="43">
        <v>7020</v>
      </c>
      <c r="F125" s="133">
        <f>E125*D125</f>
        <v>0</v>
      </c>
    </row>
    <row r="126" spans="2:7" x14ac:dyDescent="0.2">
      <c r="B126" s="124"/>
      <c r="C126" s="9"/>
      <c r="D126" s="8"/>
      <c r="E126" s="10"/>
      <c r="F126" s="125"/>
    </row>
    <row r="127" spans="2:7" x14ac:dyDescent="0.2">
      <c r="B127" s="124"/>
      <c r="C127" s="9"/>
      <c r="D127" s="8"/>
      <c r="E127" s="10"/>
      <c r="F127" s="125"/>
    </row>
    <row r="128" spans="2:7" x14ac:dyDescent="0.2">
      <c r="B128" s="134" t="s">
        <v>78</v>
      </c>
      <c r="C128" s="61"/>
      <c r="D128" s="61"/>
      <c r="E128" s="61"/>
      <c r="F128" s="135"/>
    </row>
    <row r="129" spans="2:6" ht="14.25" customHeight="1" x14ac:dyDescent="0.2">
      <c r="B129" s="136" t="s">
        <v>0</v>
      </c>
      <c r="C129" s="38" t="s">
        <v>1</v>
      </c>
      <c r="D129" s="37" t="s">
        <v>14</v>
      </c>
      <c r="E129" s="39" t="s">
        <v>105</v>
      </c>
      <c r="F129" s="137" t="s">
        <v>3</v>
      </c>
    </row>
    <row r="130" spans="2:6" x14ac:dyDescent="0.2">
      <c r="B130" s="138">
        <v>1700</v>
      </c>
      <c r="C130" s="42" t="s">
        <v>25</v>
      </c>
      <c r="D130" s="44"/>
      <c r="E130" s="43">
        <v>122.6</v>
      </c>
      <c r="F130" s="133">
        <f t="shared" ref="F130:F135" si="13">E130*D130</f>
        <v>0</v>
      </c>
    </row>
    <row r="131" spans="2:6" x14ac:dyDescent="0.2">
      <c r="B131" s="138">
        <v>1700</v>
      </c>
      <c r="C131" s="42" t="s">
        <v>31</v>
      </c>
      <c r="D131" s="44"/>
      <c r="E131" s="43">
        <v>122.6</v>
      </c>
      <c r="F131" s="133">
        <f t="shared" si="13"/>
        <v>0</v>
      </c>
    </row>
    <row r="132" spans="2:6" x14ac:dyDescent="0.2">
      <c r="B132" s="138">
        <v>1700</v>
      </c>
      <c r="C132" s="42" t="s">
        <v>102</v>
      </c>
      <c r="D132" s="44"/>
      <c r="E132" s="43">
        <v>122.6</v>
      </c>
      <c r="F132" s="133">
        <f t="shared" si="13"/>
        <v>0</v>
      </c>
    </row>
    <row r="133" spans="2:6" x14ac:dyDescent="0.2">
      <c r="B133" s="138">
        <v>1700</v>
      </c>
      <c r="C133" s="42" t="s">
        <v>26</v>
      </c>
      <c r="D133" s="44"/>
      <c r="E133" s="43">
        <v>122.6</v>
      </c>
      <c r="F133" s="133">
        <f t="shared" si="13"/>
        <v>0</v>
      </c>
    </row>
    <row r="134" spans="2:6" x14ac:dyDescent="0.2">
      <c r="B134" s="138">
        <v>1700</v>
      </c>
      <c r="C134" s="42" t="s">
        <v>27</v>
      </c>
      <c r="D134" s="44"/>
      <c r="E134" s="43">
        <v>122.6</v>
      </c>
      <c r="F134" s="133">
        <f t="shared" si="13"/>
        <v>0</v>
      </c>
    </row>
    <row r="135" spans="2:6" x14ac:dyDescent="0.2">
      <c r="B135" s="138">
        <v>1700</v>
      </c>
      <c r="C135" s="42" t="s">
        <v>28</v>
      </c>
      <c r="D135" s="44"/>
      <c r="E135" s="43">
        <v>122.6</v>
      </c>
      <c r="F135" s="139">
        <f t="shared" si="13"/>
        <v>0</v>
      </c>
    </row>
    <row r="136" spans="2:6" x14ac:dyDescent="0.2">
      <c r="B136" s="140"/>
      <c r="C136" s="15"/>
      <c r="D136" s="16"/>
      <c r="E136" s="17"/>
      <c r="F136" s="141"/>
    </row>
    <row r="137" spans="2:6" x14ac:dyDescent="0.2">
      <c r="B137" s="134" t="s">
        <v>45</v>
      </c>
      <c r="C137" s="61"/>
      <c r="D137" s="61"/>
      <c r="E137" s="61"/>
      <c r="F137" s="135"/>
    </row>
    <row r="138" spans="2:6" x14ac:dyDescent="0.2">
      <c r="B138" s="136" t="s">
        <v>0</v>
      </c>
      <c r="C138" s="38" t="s">
        <v>1</v>
      </c>
      <c r="D138" s="37" t="s">
        <v>2</v>
      </c>
      <c r="E138" s="39" t="s">
        <v>105</v>
      </c>
      <c r="F138" s="137" t="s">
        <v>3</v>
      </c>
    </row>
    <row r="139" spans="2:6" x14ac:dyDescent="0.2">
      <c r="B139" s="142">
        <v>1301</v>
      </c>
      <c r="C139" s="48" t="s">
        <v>20</v>
      </c>
      <c r="D139" s="44"/>
      <c r="E139" s="43">
        <v>1552</v>
      </c>
      <c r="F139" s="133">
        <f t="shared" ref="F139" si="14">E139*D139</f>
        <v>0</v>
      </c>
    </row>
    <row r="140" spans="2:6" x14ac:dyDescent="0.2">
      <c r="B140" s="138">
        <v>1302</v>
      </c>
      <c r="C140" s="42" t="s">
        <v>21</v>
      </c>
      <c r="D140" s="44"/>
      <c r="E140" s="43">
        <v>2328</v>
      </c>
      <c r="F140" s="133">
        <f t="shared" ref="F140:F141" si="15">E140*D140</f>
        <v>0</v>
      </c>
    </row>
    <row r="141" spans="2:6" x14ac:dyDescent="0.2">
      <c r="B141" s="138">
        <v>1303</v>
      </c>
      <c r="C141" s="42" t="s">
        <v>22</v>
      </c>
      <c r="D141" s="44"/>
      <c r="E141" s="43">
        <v>3104</v>
      </c>
      <c r="F141" s="133">
        <f t="shared" si="15"/>
        <v>0</v>
      </c>
    </row>
    <row r="142" spans="2:6" ht="13.5" customHeight="1" x14ac:dyDescent="0.2">
      <c r="B142" s="143"/>
      <c r="C142" s="19"/>
      <c r="D142" s="18"/>
      <c r="E142" s="18"/>
      <c r="F142" s="144"/>
    </row>
    <row r="143" spans="2:6" ht="13.5" hidden="1" thickBot="1" x14ac:dyDescent="0.25">
      <c r="B143" s="212" t="s">
        <v>73</v>
      </c>
      <c r="C143" s="213"/>
      <c r="D143" s="213"/>
      <c r="E143" s="213"/>
      <c r="F143" s="214"/>
    </row>
    <row r="144" spans="2:6" ht="13.5" hidden="1" thickBot="1" x14ac:dyDescent="0.25">
      <c r="B144" s="145" t="s">
        <v>0</v>
      </c>
      <c r="C144" s="20" t="s">
        <v>1</v>
      </c>
      <c r="D144" s="21" t="s">
        <v>2</v>
      </c>
      <c r="E144" s="22" t="s">
        <v>5</v>
      </c>
      <c r="F144" s="145" t="s">
        <v>3</v>
      </c>
    </row>
    <row r="145" spans="2:6" ht="27" hidden="1" customHeight="1" x14ac:dyDescent="0.2">
      <c r="B145" s="146">
        <v>1910</v>
      </c>
      <c r="C145" s="23" t="s">
        <v>74</v>
      </c>
      <c r="D145" s="62"/>
      <c r="E145" s="24">
        <v>150</v>
      </c>
      <c r="F145" s="147">
        <f>E145*D145</f>
        <v>0</v>
      </c>
    </row>
    <row r="146" spans="2:6" ht="27" hidden="1" customHeight="1" thickBot="1" x14ac:dyDescent="0.25">
      <c r="B146" s="148">
        <v>1910</v>
      </c>
      <c r="C146" s="25" t="s">
        <v>74</v>
      </c>
      <c r="D146" s="63"/>
      <c r="E146" s="12">
        <v>150</v>
      </c>
      <c r="F146" s="149">
        <f>E146*D146</f>
        <v>0</v>
      </c>
    </row>
    <row r="147" spans="2:6" hidden="1" x14ac:dyDescent="0.2">
      <c r="B147" s="124"/>
      <c r="C147" s="9"/>
      <c r="D147" s="8"/>
      <c r="E147" s="10"/>
      <c r="F147" s="150"/>
    </row>
    <row r="148" spans="2:6" ht="12.75" customHeight="1" x14ac:dyDescent="0.2">
      <c r="B148" s="134" t="s">
        <v>46</v>
      </c>
      <c r="C148" s="61"/>
      <c r="D148" s="61"/>
      <c r="E148" s="61"/>
      <c r="F148" s="135"/>
    </row>
    <row r="149" spans="2:6" ht="14.25" customHeight="1" x14ac:dyDescent="0.2">
      <c r="B149" s="136" t="s">
        <v>0</v>
      </c>
      <c r="C149" s="38" t="s">
        <v>1</v>
      </c>
      <c r="D149" s="37" t="s">
        <v>14</v>
      </c>
      <c r="E149" s="39" t="s">
        <v>105</v>
      </c>
      <c r="F149" s="137" t="s">
        <v>3</v>
      </c>
    </row>
    <row r="150" spans="2:6" x14ac:dyDescent="0.2">
      <c r="B150" s="138">
        <v>1920</v>
      </c>
      <c r="C150" s="51" t="s">
        <v>113</v>
      </c>
      <c r="D150" s="44"/>
      <c r="E150" s="52">
        <v>15.2</v>
      </c>
      <c r="F150" s="151">
        <f>E150*D150</f>
        <v>0</v>
      </c>
    </row>
    <row r="151" spans="2:6" x14ac:dyDescent="0.2">
      <c r="B151" s="124"/>
      <c r="C151" s="26"/>
      <c r="D151" s="8"/>
      <c r="E151" s="27"/>
      <c r="F151" s="152"/>
    </row>
    <row r="152" spans="2:6" ht="12.75" customHeight="1" x14ac:dyDescent="0.2">
      <c r="B152" s="134" t="s">
        <v>77</v>
      </c>
      <c r="C152" s="61"/>
      <c r="D152" s="61"/>
      <c r="E152" s="61"/>
      <c r="F152" s="135"/>
    </row>
    <row r="153" spans="2:6" ht="14.25" customHeight="1" x14ac:dyDescent="0.2">
      <c r="B153" s="136" t="s">
        <v>0</v>
      </c>
      <c r="C153" s="38" t="s">
        <v>1</v>
      </c>
      <c r="D153" s="37" t="s">
        <v>14</v>
      </c>
      <c r="E153" s="39" t="s">
        <v>105</v>
      </c>
      <c r="F153" s="137" t="s">
        <v>3</v>
      </c>
    </row>
    <row r="154" spans="2:6" x14ac:dyDescent="0.2">
      <c r="B154" s="153">
        <v>1930</v>
      </c>
      <c r="C154" s="51" t="s">
        <v>79</v>
      </c>
      <c r="D154" s="41"/>
      <c r="E154" s="52">
        <v>600</v>
      </c>
      <c r="F154" s="151">
        <f>E154*D154</f>
        <v>0</v>
      </c>
    </row>
    <row r="155" spans="2:6" x14ac:dyDescent="0.2">
      <c r="B155" s="124"/>
      <c r="C155" s="28"/>
      <c r="D155" s="8"/>
      <c r="E155" s="10"/>
      <c r="F155" s="150"/>
    </row>
    <row r="156" spans="2:6" ht="12.75" customHeight="1" x14ac:dyDescent="0.2">
      <c r="B156" s="134" t="s">
        <v>16</v>
      </c>
      <c r="C156" s="61"/>
      <c r="D156" s="61"/>
      <c r="E156" s="61"/>
      <c r="F156" s="135"/>
    </row>
    <row r="157" spans="2:6" x14ac:dyDescent="0.2">
      <c r="B157" s="154" t="s">
        <v>0</v>
      </c>
      <c r="C157" s="38" t="s">
        <v>1</v>
      </c>
      <c r="D157" s="37" t="s">
        <v>2</v>
      </c>
      <c r="E157" s="39" t="s">
        <v>106</v>
      </c>
      <c r="F157" s="137" t="s">
        <v>3</v>
      </c>
    </row>
    <row r="158" spans="2:6" x14ac:dyDescent="0.2">
      <c r="B158" s="155">
        <v>1940</v>
      </c>
      <c r="C158" s="51" t="s">
        <v>16</v>
      </c>
      <c r="D158" s="44"/>
      <c r="E158" s="52">
        <v>180</v>
      </c>
      <c r="F158" s="151">
        <f>E158*D158</f>
        <v>0</v>
      </c>
    </row>
    <row r="159" spans="2:6" x14ac:dyDescent="0.2">
      <c r="B159" s="124"/>
      <c r="C159" s="28"/>
      <c r="D159" s="8"/>
      <c r="E159" s="10"/>
      <c r="F159" s="150"/>
    </row>
    <row r="160" spans="2:6" x14ac:dyDescent="0.2">
      <c r="B160" s="134" t="s">
        <v>76</v>
      </c>
      <c r="C160" s="61"/>
      <c r="D160" s="61"/>
      <c r="E160" s="61"/>
      <c r="F160" s="135"/>
    </row>
    <row r="161" spans="2:13" x14ac:dyDescent="0.2">
      <c r="B161" s="156" t="s">
        <v>0</v>
      </c>
      <c r="C161" s="53" t="s">
        <v>1</v>
      </c>
      <c r="D161" s="54" t="s">
        <v>2</v>
      </c>
      <c r="E161" s="54" t="s">
        <v>105</v>
      </c>
      <c r="F161" s="157" t="s">
        <v>3</v>
      </c>
    </row>
    <row r="162" spans="2:13" x14ac:dyDescent="0.2">
      <c r="B162" s="155">
        <v>1950</v>
      </c>
      <c r="C162" s="56" t="s">
        <v>69</v>
      </c>
      <c r="D162" s="57"/>
      <c r="E162" s="43">
        <v>1913</v>
      </c>
      <c r="F162" s="133">
        <f>E162*D162</f>
        <v>0</v>
      </c>
    </row>
    <row r="163" spans="2:13" x14ac:dyDescent="0.2">
      <c r="B163" s="155">
        <v>1953</v>
      </c>
      <c r="C163" s="55" t="s">
        <v>70</v>
      </c>
      <c r="D163" s="57"/>
      <c r="E163" s="43">
        <v>3129.2</v>
      </c>
      <c r="F163" s="133">
        <f>E163*D163</f>
        <v>0</v>
      </c>
    </row>
    <row r="164" spans="2:13" x14ac:dyDescent="0.2">
      <c r="B164" s="155">
        <v>1955</v>
      </c>
      <c r="C164" s="58" t="s">
        <v>18</v>
      </c>
      <c r="D164" s="57"/>
      <c r="E164" s="43">
        <v>4139.2</v>
      </c>
      <c r="F164" s="133">
        <f>E164*D164</f>
        <v>0</v>
      </c>
    </row>
    <row r="165" spans="2:13" ht="14.25" x14ac:dyDescent="0.2">
      <c r="B165" s="155"/>
      <c r="C165" s="58" t="s">
        <v>61</v>
      </c>
      <c r="D165" s="57"/>
      <c r="E165" s="59"/>
      <c r="F165" s="158"/>
      <c r="K165" s="64"/>
    </row>
    <row r="166" spans="2:13" ht="14.25" x14ac:dyDescent="0.2">
      <c r="B166" s="159"/>
      <c r="C166" s="13"/>
      <c r="D166" s="30"/>
      <c r="E166" s="31"/>
      <c r="F166" s="160"/>
    </row>
    <row r="167" spans="2:13" x14ac:dyDescent="0.2">
      <c r="B167" s="134" t="s">
        <v>75</v>
      </c>
      <c r="C167" s="61"/>
      <c r="D167" s="61"/>
      <c r="E167" s="61"/>
      <c r="F167" s="135"/>
    </row>
    <row r="168" spans="2:13" x14ac:dyDescent="0.2">
      <c r="B168" s="156" t="s">
        <v>0</v>
      </c>
      <c r="C168" s="53" t="s">
        <v>1</v>
      </c>
      <c r="D168" s="54" t="s">
        <v>2</v>
      </c>
      <c r="E168" s="54" t="s">
        <v>105</v>
      </c>
      <c r="F168" s="157" t="s">
        <v>3</v>
      </c>
    </row>
    <row r="169" spans="2:13" x14ac:dyDescent="0.2">
      <c r="B169" s="155">
        <v>2000</v>
      </c>
      <c r="C169" s="56" t="s">
        <v>114</v>
      </c>
      <c r="D169" s="57"/>
      <c r="E169" s="43">
        <v>598</v>
      </c>
      <c r="F169" s="133">
        <f>E169*D169</f>
        <v>0</v>
      </c>
      <c r="M169" s="3" t="s">
        <v>111</v>
      </c>
    </row>
    <row r="170" spans="2:13" x14ac:dyDescent="0.2">
      <c r="B170" s="159"/>
      <c r="C170" s="13"/>
      <c r="D170" s="65"/>
      <c r="E170" s="32"/>
      <c r="F170" s="152"/>
    </row>
    <row r="171" spans="2:13" x14ac:dyDescent="0.2">
      <c r="B171" s="134" t="s">
        <v>24</v>
      </c>
      <c r="C171" s="61"/>
      <c r="D171" s="61"/>
      <c r="E171" s="61"/>
      <c r="F171" s="135"/>
    </row>
    <row r="172" spans="2:13" x14ac:dyDescent="0.2">
      <c r="B172" s="156" t="s">
        <v>0</v>
      </c>
      <c r="C172" s="53" t="s">
        <v>1</v>
      </c>
      <c r="D172" s="54" t="s">
        <v>2</v>
      </c>
      <c r="E172" s="54" t="s">
        <v>105</v>
      </c>
      <c r="F172" s="157" t="s">
        <v>3</v>
      </c>
    </row>
    <row r="173" spans="2:13" x14ac:dyDescent="0.2">
      <c r="B173" s="161"/>
      <c r="C173" s="60"/>
      <c r="D173" s="57"/>
      <c r="E173" s="67"/>
      <c r="F173" s="133">
        <f>E173*D173</f>
        <v>0</v>
      </c>
    </row>
    <row r="174" spans="2:13" x14ac:dyDescent="0.2">
      <c r="B174" s="161"/>
      <c r="C174" s="60"/>
      <c r="D174" s="57"/>
      <c r="E174" s="68"/>
      <c r="F174" s="133">
        <f>E174*D174</f>
        <v>0</v>
      </c>
    </row>
    <row r="175" spans="2:13" x14ac:dyDescent="0.2">
      <c r="B175" s="161"/>
      <c r="C175" s="60"/>
      <c r="D175" s="57"/>
      <c r="E175" s="68"/>
      <c r="F175" s="133">
        <f>E175*D175</f>
        <v>0</v>
      </c>
    </row>
    <row r="176" spans="2:13" x14ac:dyDescent="0.2">
      <c r="B176" s="159"/>
      <c r="C176" s="13"/>
      <c r="D176" s="65"/>
      <c r="E176" s="32"/>
      <c r="F176" s="152"/>
    </row>
    <row r="177" spans="1:6" x14ac:dyDescent="0.2">
      <c r="B177" s="124"/>
      <c r="C177" s="9"/>
      <c r="D177" s="8"/>
      <c r="E177" s="31"/>
      <c r="F177" s="162" t="s">
        <v>107</v>
      </c>
    </row>
    <row r="178" spans="1:6" x14ac:dyDescent="0.2">
      <c r="B178" s="215" t="s">
        <v>7</v>
      </c>
      <c r="C178" s="216"/>
      <c r="D178" s="216"/>
      <c r="E178" s="217"/>
      <c r="F178" s="163">
        <f>SUM(F26:F175)</f>
        <v>0</v>
      </c>
    </row>
    <row r="179" spans="1:6" ht="25.5" x14ac:dyDescent="0.2">
      <c r="B179" s="124"/>
      <c r="C179" s="9"/>
      <c r="D179" s="8"/>
      <c r="E179" s="31"/>
      <c r="F179" s="162" t="s">
        <v>110</v>
      </c>
    </row>
    <row r="180" spans="1:6" x14ac:dyDescent="0.2">
      <c r="B180" s="215" t="s">
        <v>7</v>
      </c>
      <c r="C180" s="216"/>
      <c r="D180" s="216"/>
      <c r="E180" s="217"/>
      <c r="F180" s="163">
        <f>F178*1.25</f>
        <v>0</v>
      </c>
    </row>
    <row r="181" spans="1:6" x14ac:dyDescent="0.2">
      <c r="B181" s="164"/>
      <c r="C181" s="33"/>
      <c r="D181" s="8"/>
      <c r="E181" s="29"/>
      <c r="F181" s="165"/>
    </row>
    <row r="182" spans="1:6" x14ac:dyDescent="0.2">
      <c r="B182" s="166" t="s">
        <v>47</v>
      </c>
      <c r="C182" s="50"/>
      <c r="D182" s="50"/>
      <c r="E182" s="50"/>
      <c r="F182" s="167"/>
    </row>
    <row r="183" spans="1:6" x14ac:dyDescent="0.2">
      <c r="B183" s="159" t="s">
        <v>48</v>
      </c>
      <c r="C183" s="13"/>
      <c r="D183" s="13"/>
      <c r="E183" s="13"/>
      <c r="F183" s="123"/>
    </row>
    <row r="184" spans="1:6" x14ac:dyDescent="0.2">
      <c r="B184" s="159" t="s">
        <v>49</v>
      </c>
      <c r="C184" s="13"/>
      <c r="D184" s="13"/>
      <c r="E184" s="13"/>
      <c r="F184" s="123"/>
    </row>
    <row r="185" spans="1:6" x14ac:dyDescent="0.2">
      <c r="B185" s="159" t="s">
        <v>54</v>
      </c>
      <c r="C185" s="13"/>
      <c r="D185" s="13"/>
      <c r="E185" s="13"/>
      <c r="F185" s="123"/>
    </row>
    <row r="186" spans="1:6" x14ac:dyDescent="0.2">
      <c r="B186" s="184" t="s">
        <v>55</v>
      </c>
      <c r="C186" s="168"/>
      <c r="D186" s="168"/>
      <c r="E186" s="168"/>
      <c r="F186" s="169"/>
    </row>
    <row r="187" spans="1:6" ht="11.25" customHeight="1" x14ac:dyDescent="0.2">
      <c r="A187" s="13"/>
      <c r="B187" s="183"/>
      <c r="C187" s="13"/>
      <c r="D187" s="86"/>
      <c r="E187" s="13"/>
      <c r="F187" s="13"/>
    </row>
    <row r="188" spans="1:6" ht="27" x14ac:dyDescent="0.35">
      <c r="A188" s="13"/>
      <c r="B188" s="87"/>
      <c r="C188" s="13"/>
      <c r="D188" s="13"/>
      <c r="E188" s="13"/>
      <c r="F188" s="13"/>
    </row>
    <row r="189" spans="1:6" ht="27" x14ac:dyDescent="0.35">
      <c r="B189" s="87"/>
      <c r="C189" s="13"/>
      <c r="D189" s="13"/>
      <c r="E189" s="13"/>
      <c r="F189" s="13"/>
    </row>
    <row r="190" spans="1:6" ht="27" x14ac:dyDescent="0.35">
      <c r="B190" s="87" t="s">
        <v>30</v>
      </c>
      <c r="C190" s="13"/>
      <c r="D190" s="13"/>
      <c r="E190" s="13"/>
      <c r="F190" s="13"/>
    </row>
    <row r="191" spans="1:6" ht="38.25" customHeight="1" x14ac:dyDescent="0.2">
      <c r="A191" s="13"/>
      <c r="B191" s="185" t="str">
        <f>B3</f>
        <v>BESTILLINGSLISTE TIL  HR-træfpunkt  den 2 og 3 oktober 2019.</v>
      </c>
      <c r="C191" s="185"/>
      <c r="D191" s="13"/>
      <c r="E191" s="13"/>
      <c r="F191" s="13"/>
    </row>
    <row r="192" spans="1:6" ht="12.75" customHeight="1" x14ac:dyDescent="0.2">
      <c r="B192" s="201" t="str">
        <f>B5</f>
        <v xml:space="preserve">Firma:
</v>
      </c>
      <c r="C192" s="202"/>
      <c r="D192" s="202"/>
      <c r="E192" s="205" t="str">
        <f>E5</f>
        <v xml:space="preserve">Telefon:
</v>
      </c>
      <c r="F192" s="206"/>
    </row>
    <row r="193" spans="2:7" ht="12.75" customHeight="1" x14ac:dyDescent="0.2">
      <c r="B193" s="203"/>
      <c r="C193" s="204"/>
      <c r="D193" s="204"/>
      <c r="E193" s="207"/>
      <c r="F193" s="208"/>
    </row>
    <row r="194" spans="2:7" ht="12.75" customHeight="1" x14ac:dyDescent="0.2">
      <c r="B194" s="203" t="str">
        <f>B7</f>
        <v xml:space="preserve">Faktureringsadresse:
</v>
      </c>
      <c r="C194" s="204"/>
      <c r="D194" s="204"/>
      <c r="E194" s="209" t="str">
        <f>E7</f>
        <v xml:space="preserve">Mobil:
</v>
      </c>
      <c r="F194" s="208"/>
    </row>
    <row r="195" spans="2:7" ht="12.75" customHeight="1" x14ac:dyDescent="0.2">
      <c r="B195" s="203"/>
      <c r="C195" s="204"/>
      <c r="D195" s="204"/>
      <c r="E195" s="207"/>
      <c r="F195" s="208"/>
    </row>
    <row r="196" spans="2:7" ht="12.75" customHeight="1" x14ac:dyDescent="0.2">
      <c r="B196" s="203" t="str">
        <f>B9</f>
        <v xml:space="preserve">Kontaktperson:
</v>
      </c>
      <c r="C196" s="204"/>
      <c r="D196" s="204"/>
      <c r="E196" s="209" t="str">
        <f>E9</f>
        <v xml:space="preserve">E-mail:
</v>
      </c>
      <c r="F196" s="208"/>
    </row>
    <row r="197" spans="2:7" ht="12.75" customHeight="1" x14ac:dyDescent="0.2">
      <c r="B197" s="203"/>
      <c r="C197" s="204"/>
      <c r="D197" s="204"/>
      <c r="E197" s="207"/>
      <c r="F197" s="208"/>
    </row>
    <row r="198" spans="2:7" ht="12.75" customHeight="1" x14ac:dyDescent="0.2">
      <c r="B198" s="227" t="str">
        <f>B13</f>
        <v>CVR NR:</v>
      </c>
      <c r="C198" s="204"/>
      <c r="D198" s="204"/>
      <c r="E198" s="209" t="str">
        <f>E11</f>
        <v xml:space="preserve">Dato:
</v>
      </c>
      <c r="F198" s="208"/>
    </row>
    <row r="199" spans="2:7" ht="12.75" customHeight="1" x14ac:dyDescent="0.2">
      <c r="B199" s="203"/>
      <c r="C199" s="204"/>
      <c r="D199" s="204"/>
      <c r="E199" s="207"/>
      <c r="F199" s="208"/>
    </row>
    <row r="200" spans="2:7" x14ac:dyDescent="0.2">
      <c r="B200" s="227" t="str">
        <f>B16</f>
        <v>De ønskede ydelser bestilles på E-mail: hrmessen@dgi-byen.dk</v>
      </c>
      <c r="C200" s="228"/>
      <c r="D200" s="228"/>
      <c r="E200" s="231" t="str">
        <f>E13</f>
        <v>EAN nummer:</v>
      </c>
      <c r="F200" s="232"/>
    </row>
    <row r="201" spans="2:7" x14ac:dyDescent="0.2">
      <c r="B201" s="229"/>
      <c r="C201" s="230"/>
      <c r="D201" s="230"/>
      <c r="E201" s="233"/>
      <c r="F201" s="234"/>
      <c r="G201" s="34"/>
    </row>
    <row r="202" spans="2:7" ht="12.75" hidden="1" customHeight="1" x14ac:dyDescent="0.2">
      <c r="B202" s="116"/>
      <c r="C202" s="84"/>
      <c r="D202" s="13"/>
      <c r="E202" s="13"/>
      <c r="F202" s="83"/>
    </row>
    <row r="203" spans="2:7" ht="12.75" hidden="1" customHeight="1" x14ac:dyDescent="0.2">
      <c r="B203" s="219" t="str">
        <f>B19</f>
        <v>Følg link og se produkter på teknisk bestillingsliste</v>
      </c>
      <c r="C203" s="195"/>
      <c r="D203" s="195"/>
      <c r="E203" s="195"/>
      <c r="F203" s="220"/>
    </row>
    <row r="204" spans="2:7" ht="12.75" hidden="1" customHeight="1" x14ac:dyDescent="0.2">
      <c r="B204" s="221" t="str">
        <f>B20</f>
        <v xml:space="preserve">http://www.dgi-byen.dk/files/pdf/Messekatalog_Oeksnehallen.pdf </v>
      </c>
      <c r="C204" s="196"/>
      <c r="D204" s="196"/>
      <c r="E204" s="196"/>
      <c r="F204" s="222"/>
    </row>
    <row r="205" spans="2:7" ht="12.75" hidden="1" customHeight="1" x14ac:dyDescent="0.2">
      <c r="B205" s="223" t="s">
        <v>115</v>
      </c>
      <c r="C205" s="197"/>
      <c r="D205" s="197"/>
      <c r="E205" s="197"/>
      <c r="F205" s="224"/>
    </row>
    <row r="206" spans="2:7" ht="12.75" hidden="1" customHeight="1" x14ac:dyDescent="0.2">
      <c r="B206" s="223" t="s">
        <v>66</v>
      </c>
      <c r="C206" s="197"/>
      <c r="D206" s="197"/>
      <c r="E206" s="197"/>
      <c r="F206" s="224"/>
    </row>
    <row r="207" spans="2:7" ht="12.75" customHeight="1" x14ac:dyDescent="0.2">
      <c r="B207" s="113"/>
      <c r="C207" s="113"/>
      <c r="D207" s="113"/>
      <c r="E207" s="113"/>
      <c r="F207" s="114"/>
    </row>
    <row r="208" spans="2:7" ht="12.75" hidden="1" customHeight="1" x14ac:dyDescent="0.2">
      <c r="B208" s="225" t="s">
        <v>67</v>
      </c>
      <c r="C208" s="200"/>
      <c r="D208" s="200"/>
      <c r="E208" s="200"/>
      <c r="F208" s="226"/>
    </row>
    <row r="209" spans="2:9" ht="12.75" customHeight="1" x14ac:dyDescent="0.2">
      <c r="B209" s="198" t="s">
        <v>53</v>
      </c>
      <c r="C209" s="198"/>
      <c r="D209" s="198"/>
      <c r="E209" s="198"/>
      <c r="F209" s="198"/>
    </row>
    <row r="210" spans="2:9" x14ac:dyDescent="0.2">
      <c r="B210" s="13"/>
      <c r="C210" s="13"/>
      <c r="D210" s="13"/>
      <c r="E210" s="13"/>
      <c r="F210" s="123"/>
    </row>
    <row r="211" spans="2:9" x14ac:dyDescent="0.2">
      <c r="B211" s="241" t="s">
        <v>116</v>
      </c>
      <c r="C211" s="238"/>
      <c r="D211" s="70"/>
      <c r="E211" s="70"/>
      <c r="F211" s="171"/>
    </row>
    <row r="212" spans="2:9" x14ac:dyDescent="0.2">
      <c r="B212" s="242" t="s">
        <v>117</v>
      </c>
      <c r="C212" s="243"/>
      <c r="D212" s="71" t="s">
        <v>2</v>
      </c>
      <c r="E212" s="72" t="s">
        <v>118</v>
      </c>
      <c r="F212" s="172" t="s">
        <v>119</v>
      </c>
    </row>
    <row r="213" spans="2:9" x14ac:dyDescent="0.2">
      <c r="B213" s="235" t="s">
        <v>136</v>
      </c>
      <c r="C213" s="236"/>
      <c r="D213" s="44"/>
      <c r="E213" s="49" t="s">
        <v>162</v>
      </c>
      <c r="F213" s="133">
        <f>D213*95</f>
        <v>0</v>
      </c>
    </row>
    <row r="214" spans="2:9" x14ac:dyDescent="0.2">
      <c r="B214" s="235" t="s">
        <v>136</v>
      </c>
      <c r="C214" s="236"/>
      <c r="D214" s="44"/>
      <c r="E214" s="73" t="s">
        <v>176</v>
      </c>
      <c r="F214" s="133">
        <f>D214*95</f>
        <v>0</v>
      </c>
      <c r="I214" s="3" t="s">
        <v>120</v>
      </c>
    </row>
    <row r="215" spans="2:9" x14ac:dyDescent="0.2">
      <c r="B215" s="173"/>
      <c r="C215" s="34"/>
      <c r="D215" s="13"/>
      <c r="E215" s="13"/>
      <c r="F215" s="123"/>
    </row>
    <row r="216" spans="2:9" x14ac:dyDescent="0.2">
      <c r="B216" s="237" t="s">
        <v>121</v>
      </c>
      <c r="C216" s="238"/>
      <c r="D216" s="70"/>
      <c r="E216" s="70"/>
      <c r="F216" s="171"/>
    </row>
    <row r="217" spans="2:9" x14ac:dyDescent="0.2">
      <c r="B217" s="239" t="s">
        <v>122</v>
      </c>
      <c r="C217" s="240"/>
      <c r="D217" s="71" t="s">
        <v>2</v>
      </c>
      <c r="E217" s="72" t="s">
        <v>118</v>
      </c>
      <c r="F217" s="172" t="s">
        <v>119</v>
      </c>
    </row>
    <row r="218" spans="2:9" x14ac:dyDescent="0.2">
      <c r="B218" s="235" t="s">
        <v>137</v>
      </c>
      <c r="C218" s="236"/>
      <c r="D218" s="44"/>
      <c r="E218" s="49" t="s">
        <v>162</v>
      </c>
      <c r="F218" s="133">
        <f>D218*105</f>
        <v>0</v>
      </c>
      <c r="I218" s="3" t="s">
        <v>120</v>
      </c>
    </row>
    <row r="219" spans="2:9" x14ac:dyDescent="0.2">
      <c r="B219" s="235" t="s">
        <v>138</v>
      </c>
      <c r="C219" s="236"/>
      <c r="D219" s="44"/>
      <c r="E219" s="49" t="s">
        <v>162</v>
      </c>
      <c r="F219" s="133">
        <f>D219*105</f>
        <v>0</v>
      </c>
      <c r="I219" s="3" t="s">
        <v>120</v>
      </c>
    </row>
    <row r="220" spans="2:9" x14ac:dyDescent="0.2">
      <c r="B220" s="235" t="s">
        <v>137</v>
      </c>
      <c r="C220" s="236"/>
      <c r="D220" s="44"/>
      <c r="E220" s="49" t="s">
        <v>176</v>
      </c>
      <c r="F220" s="133">
        <f>D220*105</f>
        <v>0</v>
      </c>
    </row>
    <row r="221" spans="2:9" x14ac:dyDescent="0.2">
      <c r="B221" s="235" t="s">
        <v>138</v>
      </c>
      <c r="C221" s="236"/>
      <c r="D221" s="44"/>
      <c r="E221" s="49" t="s">
        <v>176</v>
      </c>
      <c r="F221" s="133">
        <f>D221*105</f>
        <v>0</v>
      </c>
    </row>
    <row r="222" spans="2:9" x14ac:dyDescent="0.2">
      <c r="B222" s="174"/>
      <c r="C222" s="74"/>
      <c r="D222" s="82"/>
      <c r="E222" s="65"/>
      <c r="F222" s="175"/>
    </row>
    <row r="223" spans="2:9" x14ac:dyDescent="0.2">
      <c r="B223" s="237" t="s">
        <v>163</v>
      </c>
      <c r="C223" s="238"/>
      <c r="D223" s="70"/>
      <c r="E223" s="70"/>
      <c r="F223" s="171"/>
    </row>
    <row r="224" spans="2:9" x14ac:dyDescent="0.2">
      <c r="B224" s="239" t="s">
        <v>164</v>
      </c>
      <c r="C224" s="240"/>
      <c r="D224" s="71" t="s">
        <v>2</v>
      </c>
      <c r="E224" s="72" t="s">
        <v>118</v>
      </c>
      <c r="F224" s="172" t="s">
        <v>119</v>
      </c>
    </row>
    <row r="225" spans="2:8" x14ac:dyDescent="0.2">
      <c r="B225" s="246" t="s">
        <v>165</v>
      </c>
      <c r="C225" s="247"/>
      <c r="D225" s="44"/>
      <c r="E225" s="49" t="s">
        <v>162</v>
      </c>
      <c r="F225" s="133">
        <f>D225*235</f>
        <v>0</v>
      </c>
    </row>
    <row r="226" spans="2:8" x14ac:dyDescent="0.2">
      <c r="B226" s="246" t="s">
        <v>165</v>
      </c>
      <c r="C226" s="247"/>
      <c r="D226" s="44"/>
      <c r="E226" s="49" t="s">
        <v>176</v>
      </c>
      <c r="F226" s="133">
        <f>D226*235</f>
        <v>0</v>
      </c>
    </row>
    <row r="227" spans="2:8" x14ac:dyDescent="0.2">
      <c r="B227" s="174"/>
      <c r="C227" s="34"/>
      <c r="D227" s="8"/>
      <c r="E227" s="75"/>
      <c r="F227" s="176"/>
    </row>
    <row r="228" spans="2:8" x14ac:dyDescent="0.2">
      <c r="B228" s="237" t="s">
        <v>123</v>
      </c>
      <c r="C228" s="238"/>
      <c r="D228" s="70"/>
      <c r="E228" s="70"/>
      <c r="F228" s="171"/>
    </row>
    <row r="229" spans="2:8" x14ac:dyDescent="0.2">
      <c r="B229" s="244" t="s">
        <v>178</v>
      </c>
      <c r="C229" s="245"/>
      <c r="D229" s="71" t="s">
        <v>2</v>
      </c>
      <c r="E229" s="66" t="s">
        <v>5</v>
      </c>
      <c r="F229" s="177" t="s">
        <v>119</v>
      </c>
    </row>
    <row r="230" spans="2:8" x14ac:dyDescent="0.2">
      <c r="B230" s="248" t="s">
        <v>124</v>
      </c>
      <c r="C230" s="249"/>
      <c r="D230" s="57"/>
      <c r="E230" s="43">
        <v>1245</v>
      </c>
      <c r="F230" s="133">
        <f>D230*E230</f>
        <v>0</v>
      </c>
    </row>
    <row r="231" spans="2:8" x14ac:dyDescent="0.2">
      <c r="B231" s="235" t="s">
        <v>125</v>
      </c>
      <c r="C231" s="236"/>
      <c r="D231" s="44"/>
      <c r="E231" s="43">
        <v>1200</v>
      </c>
      <c r="F231" s="133">
        <f>D231*E231</f>
        <v>0</v>
      </c>
    </row>
    <row r="232" spans="2:8" x14ac:dyDescent="0.2">
      <c r="B232" s="235" t="s">
        <v>126</v>
      </c>
      <c r="C232" s="236"/>
      <c r="D232" s="44"/>
      <c r="E232" s="43">
        <v>450</v>
      </c>
      <c r="F232" s="133">
        <f>D232*E232</f>
        <v>0</v>
      </c>
      <c r="H232" s="14"/>
    </row>
    <row r="233" spans="2:8" x14ac:dyDescent="0.2">
      <c r="B233" s="235" t="s">
        <v>127</v>
      </c>
      <c r="C233" s="236"/>
      <c r="D233" s="44"/>
      <c r="E233" s="43">
        <v>350</v>
      </c>
      <c r="F233" s="133">
        <f>D233*E233</f>
        <v>0</v>
      </c>
    </row>
    <row r="234" spans="2:8" x14ac:dyDescent="0.2">
      <c r="B234" s="235" t="s">
        <v>139</v>
      </c>
      <c r="C234" s="236"/>
      <c r="D234" s="44"/>
      <c r="E234" s="43">
        <v>375</v>
      </c>
      <c r="F234" s="133">
        <f t="shared" ref="F234:F235" si="16">D234*E234</f>
        <v>0</v>
      </c>
    </row>
    <row r="235" spans="2:8" x14ac:dyDescent="0.2">
      <c r="B235" s="235" t="s">
        <v>140</v>
      </c>
      <c r="C235" s="236"/>
      <c r="D235" s="44"/>
      <c r="E235" s="43">
        <v>480</v>
      </c>
      <c r="F235" s="133">
        <f t="shared" si="16"/>
        <v>0</v>
      </c>
    </row>
    <row r="236" spans="2:8" x14ac:dyDescent="0.2">
      <c r="B236" s="178"/>
      <c r="C236" s="115"/>
      <c r="D236" s="44"/>
      <c r="E236" s="43"/>
      <c r="F236" s="133"/>
    </row>
    <row r="237" spans="2:8" x14ac:dyDescent="0.2">
      <c r="B237" s="237" t="s">
        <v>141</v>
      </c>
      <c r="C237" s="238"/>
      <c r="D237" s="70"/>
      <c r="E237" s="70"/>
      <c r="F237" s="171"/>
    </row>
    <row r="238" spans="2:8" ht="12.75" customHeight="1" x14ac:dyDescent="0.2">
      <c r="B238" s="244" t="s">
        <v>142</v>
      </c>
      <c r="C238" s="245"/>
      <c r="D238" s="71" t="s">
        <v>2</v>
      </c>
      <c r="E238" s="66" t="s">
        <v>5</v>
      </c>
      <c r="F238" s="177" t="s">
        <v>119</v>
      </c>
    </row>
    <row r="239" spans="2:8" ht="12.75" customHeight="1" x14ac:dyDescent="0.2">
      <c r="B239" s="235" t="s">
        <v>143</v>
      </c>
      <c r="C239" s="236"/>
      <c r="D239" s="57"/>
      <c r="E239" s="43">
        <v>110</v>
      </c>
      <c r="F239" s="133">
        <f>D239*E239</f>
        <v>0</v>
      </c>
    </row>
    <row r="240" spans="2:8" ht="12.75" customHeight="1" x14ac:dyDescent="0.2">
      <c r="B240" s="235" t="s">
        <v>144</v>
      </c>
      <c r="C240" s="236"/>
      <c r="D240" s="44"/>
      <c r="E240" s="43">
        <v>40</v>
      </c>
      <c r="F240" s="133">
        <f>D240*E240</f>
        <v>0</v>
      </c>
    </row>
    <row r="241" spans="2:6" x14ac:dyDescent="0.2">
      <c r="B241" s="237" t="s">
        <v>145</v>
      </c>
      <c r="C241" s="238"/>
      <c r="D241" s="70"/>
      <c r="E241" s="70"/>
      <c r="F241" s="171"/>
    </row>
    <row r="242" spans="2:6" ht="12.75" customHeight="1" x14ac:dyDescent="0.2">
      <c r="B242" s="235" t="s">
        <v>146</v>
      </c>
      <c r="C242" s="236"/>
      <c r="D242" s="44"/>
      <c r="E242" s="52">
        <v>45</v>
      </c>
      <c r="F242" s="133">
        <f t="shared" ref="F242:F249" si="17">D242*E242</f>
        <v>0</v>
      </c>
    </row>
    <row r="243" spans="2:6" ht="12.75" customHeight="1" x14ac:dyDescent="0.2">
      <c r="B243" s="250" t="s">
        <v>147</v>
      </c>
      <c r="C243" s="251"/>
      <c r="D243" s="44"/>
      <c r="E243" s="52">
        <v>45</v>
      </c>
      <c r="F243" s="133">
        <f t="shared" si="17"/>
        <v>0</v>
      </c>
    </row>
    <row r="244" spans="2:6" ht="12.75" customHeight="1" x14ac:dyDescent="0.2">
      <c r="B244" s="235" t="s">
        <v>148</v>
      </c>
      <c r="C244" s="236"/>
      <c r="D244" s="44"/>
      <c r="E244" s="52">
        <v>45</v>
      </c>
      <c r="F244" s="133">
        <f t="shared" si="17"/>
        <v>0</v>
      </c>
    </row>
    <row r="245" spans="2:6" x14ac:dyDescent="0.2">
      <c r="B245" s="235" t="s">
        <v>149</v>
      </c>
      <c r="C245" s="236"/>
      <c r="D245" s="44"/>
      <c r="E245" s="52">
        <v>45</v>
      </c>
      <c r="F245" s="133">
        <f t="shared" si="17"/>
        <v>0</v>
      </c>
    </row>
    <row r="246" spans="2:6" x14ac:dyDescent="0.2">
      <c r="B246" s="235" t="s">
        <v>150</v>
      </c>
      <c r="C246" s="236"/>
      <c r="D246" s="44"/>
      <c r="E246" s="52">
        <v>45</v>
      </c>
      <c r="F246" s="133">
        <f t="shared" si="17"/>
        <v>0</v>
      </c>
    </row>
    <row r="247" spans="2:6" x14ac:dyDescent="0.2">
      <c r="B247" s="235" t="s">
        <v>151</v>
      </c>
      <c r="C247" s="236"/>
      <c r="D247" s="44"/>
      <c r="E247" s="52">
        <v>55</v>
      </c>
      <c r="F247" s="133">
        <f t="shared" si="17"/>
        <v>0</v>
      </c>
    </row>
    <row r="248" spans="2:6" x14ac:dyDescent="0.2">
      <c r="B248" s="235" t="s">
        <v>152</v>
      </c>
      <c r="C248" s="236"/>
      <c r="D248" s="44"/>
      <c r="E248" s="52">
        <v>55</v>
      </c>
      <c r="F248" s="133">
        <f t="shared" si="17"/>
        <v>0</v>
      </c>
    </row>
    <row r="249" spans="2:6" x14ac:dyDescent="0.2">
      <c r="B249" s="235" t="s">
        <v>153</v>
      </c>
      <c r="C249" s="236"/>
      <c r="D249" s="44"/>
      <c r="E249" s="52">
        <v>5</v>
      </c>
      <c r="F249" s="133">
        <f t="shared" si="17"/>
        <v>0</v>
      </c>
    </row>
    <row r="250" spans="2:6" x14ac:dyDescent="0.2">
      <c r="B250" s="252" t="s">
        <v>154</v>
      </c>
      <c r="C250" s="253"/>
      <c r="D250" s="44"/>
      <c r="E250" s="49"/>
      <c r="F250" s="133"/>
    </row>
    <row r="251" spans="2:6" x14ac:dyDescent="0.2">
      <c r="B251" s="174"/>
      <c r="C251" s="34"/>
      <c r="D251" s="8"/>
      <c r="E251" s="76"/>
      <c r="F251" s="179"/>
    </row>
    <row r="252" spans="2:6" x14ac:dyDescent="0.2">
      <c r="B252" s="254" t="s">
        <v>155</v>
      </c>
      <c r="C252" s="255"/>
      <c r="D252" s="70"/>
      <c r="E252" s="70"/>
      <c r="F252" s="171"/>
    </row>
    <row r="253" spans="2:6" x14ac:dyDescent="0.2">
      <c r="B253" s="244" t="s">
        <v>156</v>
      </c>
      <c r="C253" s="245"/>
      <c r="D253" s="71" t="s">
        <v>157</v>
      </c>
      <c r="E253" s="72" t="s">
        <v>5</v>
      </c>
      <c r="F253" s="177" t="s">
        <v>119</v>
      </c>
    </row>
    <row r="254" spans="2:6" x14ac:dyDescent="0.2">
      <c r="B254" s="248" t="s">
        <v>158</v>
      </c>
      <c r="C254" s="249"/>
      <c r="D254" s="57"/>
      <c r="E254" s="43">
        <v>7000</v>
      </c>
      <c r="F254" s="133">
        <f t="shared" ref="F254:F256" si="18">D254*E254</f>
        <v>0</v>
      </c>
    </row>
    <row r="255" spans="2:6" x14ac:dyDescent="0.2">
      <c r="B255" s="235" t="s">
        <v>159</v>
      </c>
      <c r="C255" s="236"/>
      <c r="D255" s="44"/>
      <c r="E255" s="43">
        <v>17500</v>
      </c>
      <c r="F255" s="133">
        <f t="shared" si="18"/>
        <v>0</v>
      </c>
    </row>
    <row r="256" spans="2:6" x14ac:dyDescent="0.2">
      <c r="B256" s="252" t="s">
        <v>160</v>
      </c>
      <c r="C256" s="253"/>
      <c r="D256" s="44"/>
      <c r="E256" s="43">
        <v>6250</v>
      </c>
      <c r="F256" s="133">
        <f t="shared" si="18"/>
        <v>0</v>
      </c>
    </row>
    <row r="257" spans="2:6" x14ac:dyDescent="0.2">
      <c r="B257" s="235"/>
      <c r="C257" s="236"/>
      <c r="D257" s="44"/>
      <c r="E257" s="43"/>
      <c r="F257" s="133"/>
    </row>
    <row r="258" spans="2:6" x14ac:dyDescent="0.2">
      <c r="B258" s="252" t="s">
        <v>161</v>
      </c>
      <c r="C258" s="253"/>
      <c r="D258" s="44"/>
      <c r="E258" s="43"/>
      <c r="F258" s="133"/>
    </row>
    <row r="259" spans="2:6" x14ac:dyDescent="0.2">
      <c r="B259" s="174"/>
      <c r="C259" s="34"/>
      <c r="D259" s="8"/>
      <c r="E259" s="76"/>
      <c r="F259" s="179"/>
    </row>
    <row r="260" spans="2:6" ht="12.75" customHeight="1" x14ac:dyDescent="0.2">
      <c r="B260" s="262" t="s">
        <v>128</v>
      </c>
      <c r="C260" s="263"/>
      <c r="D260" s="77"/>
      <c r="E260" s="77"/>
      <c r="F260" s="180"/>
    </row>
    <row r="261" spans="2:6" ht="13.5" customHeight="1" x14ac:dyDescent="0.2">
      <c r="B261" s="264" t="s">
        <v>129</v>
      </c>
      <c r="C261" s="265"/>
      <c r="D261" s="78" t="s">
        <v>130</v>
      </c>
      <c r="E261" s="79" t="s">
        <v>2</v>
      </c>
      <c r="F261" s="181" t="s">
        <v>119</v>
      </c>
    </row>
    <row r="262" spans="2:6" ht="12.75" customHeight="1" x14ac:dyDescent="0.2">
      <c r="B262" s="266" t="s">
        <v>131</v>
      </c>
      <c r="C262" s="267"/>
      <c r="D262" s="80"/>
      <c r="E262" s="81"/>
      <c r="F262" s="182">
        <f>E262*125</f>
        <v>0</v>
      </c>
    </row>
    <row r="263" spans="2:6" x14ac:dyDescent="0.2">
      <c r="B263" s="89"/>
      <c r="C263" s="13"/>
      <c r="D263" s="13"/>
      <c r="E263" s="13"/>
      <c r="F263" s="123"/>
    </row>
    <row r="264" spans="2:6" ht="12.75" customHeight="1" x14ac:dyDescent="0.2">
      <c r="B264" s="89"/>
      <c r="C264" s="8"/>
      <c r="D264" s="8"/>
      <c r="E264" s="8"/>
      <c r="F264" s="177" t="s">
        <v>132</v>
      </c>
    </row>
    <row r="265" spans="2:6" ht="12.75" customHeight="1" x14ac:dyDescent="0.2">
      <c r="B265" s="215" t="s">
        <v>133</v>
      </c>
      <c r="C265" s="216"/>
      <c r="D265" s="216"/>
      <c r="E265" s="217"/>
      <c r="F265" s="163">
        <f>SUM(F213:F262)</f>
        <v>0</v>
      </c>
    </row>
    <row r="266" spans="2:6" x14ac:dyDescent="0.2">
      <c r="B266" s="89"/>
      <c r="C266" s="13"/>
      <c r="D266" s="13"/>
      <c r="E266" s="13"/>
      <c r="F266" s="123"/>
    </row>
    <row r="267" spans="2:6" ht="12.75" customHeight="1" x14ac:dyDescent="0.2">
      <c r="B267" s="256" t="s">
        <v>134</v>
      </c>
      <c r="C267" s="257"/>
      <c r="D267" s="257"/>
      <c r="E267" s="257"/>
      <c r="F267" s="258"/>
    </row>
    <row r="268" spans="2:6" x14ac:dyDescent="0.2">
      <c r="B268" s="268"/>
      <c r="C268" s="269"/>
      <c r="D268" s="269"/>
      <c r="E268" s="269"/>
      <c r="F268" s="270"/>
    </row>
    <row r="269" spans="2:6" x14ac:dyDescent="0.2">
      <c r="B269" s="89"/>
      <c r="C269" s="13"/>
      <c r="D269" s="13"/>
      <c r="E269" s="13"/>
      <c r="F269" s="123"/>
    </row>
    <row r="270" spans="2:6" ht="12.75" customHeight="1" x14ac:dyDescent="0.2">
      <c r="B270" s="256" t="s">
        <v>135</v>
      </c>
      <c r="C270" s="257"/>
      <c r="D270" s="257"/>
      <c r="E270" s="257"/>
      <c r="F270" s="258"/>
    </row>
    <row r="271" spans="2:6" x14ac:dyDescent="0.2">
      <c r="B271" s="259"/>
      <c r="C271" s="260"/>
      <c r="D271" s="260"/>
      <c r="E271" s="260"/>
      <c r="F271" s="261"/>
    </row>
    <row r="291" spans="11:11" ht="30.75" customHeight="1" x14ac:dyDescent="0.2"/>
    <row r="297" spans="11:11" x14ac:dyDescent="0.2">
      <c r="K297" s="1"/>
    </row>
    <row r="298" spans="11:11" x14ac:dyDescent="0.2">
      <c r="K298" s="35"/>
    </row>
    <row r="299" spans="11:11" x14ac:dyDescent="0.2">
      <c r="K299" s="2"/>
    </row>
    <row r="300" spans="11:11" x14ac:dyDescent="0.2">
      <c r="K300" s="2"/>
    </row>
    <row r="301" spans="11:11" x14ac:dyDescent="0.2">
      <c r="K301" s="2"/>
    </row>
    <row r="302" spans="11:11" x14ac:dyDescent="0.2">
      <c r="K302" s="2"/>
    </row>
    <row r="303" spans="11:11" x14ac:dyDescent="0.2">
      <c r="K303" s="2"/>
    </row>
    <row r="304" spans="11:11" x14ac:dyDescent="0.2">
      <c r="K304" s="2"/>
    </row>
    <row r="305" spans="11:11" x14ac:dyDescent="0.2">
      <c r="K305" s="2"/>
    </row>
    <row r="306" spans="11:11" x14ac:dyDescent="0.2">
      <c r="K306" s="36"/>
    </row>
    <row r="320" spans="11:11" ht="21.75" customHeight="1" x14ac:dyDescent="0.2"/>
    <row r="321" ht="12.75" customHeight="1" x14ac:dyDescent="0.2"/>
    <row r="384" spans="1:1" x14ac:dyDescent="0.2">
      <c r="A384" s="3" t="s">
        <v>15</v>
      </c>
    </row>
  </sheetData>
  <customSheetViews>
    <customSheetView guid="{31F4C8C3-EA00-41D9-95D3-54FDA0E5CF89}" showRuler="0">
      <selection activeCell="D19" sqref="D19:E24"/>
      <pageMargins left="0.75" right="0.75" top="1" bottom="1" header="0" footer="0"/>
      <pageSetup paperSize="9" orientation="portrait" r:id="rId1"/>
      <headerFooter alignWithMargins="0"/>
    </customSheetView>
  </customSheetViews>
  <mergeCells count="103">
    <mergeCell ref="B250:C250"/>
    <mergeCell ref="B252:C252"/>
    <mergeCell ref="B253:C253"/>
    <mergeCell ref="B254:C254"/>
    <mergeCell ref="B255:C255"/>
    <mergeCell ref="B245:C245"/>
    <mergeCell ref="B246:C246"/>
    <mergeCell ref="B270:F271"/>
    <mergeCell ref="B260:C260"/>
    <mergeCell ref="B261:C261"/>
    <mergeCell ref="B262:C262"/>
    <mergeCell ref="B265:E265"/>
    <mergeCell ref="B267:F268"/>
    <mergeCell ref="B256:C256"/>
    <mergeCell ref="B257:C257"/>
    <mergeCell ref="B258:C258"/>
    <mergeCell ref="B247:C247"/>
    <mergeCell ref="B248:C248"/>
    <mergeCell ref="B249:C249"/>
    <mergeCell ref="B244:C244"/>
    <mergeCell ref="B234:C234"/>
    <mergeCell ref="B235:C235"/>
    <mergeCell ref="B238:C238"/>
    <mergeCell ref="B239:C239"/>
    <mergeCell ref="B237:C237"/>
    <mergeCell ref="B218:C218"/>
    <mergeCell ref="B219:C219"/>
    <mergeCell ref="B220:C220"/>
    <mergeCell ref="B221:C221"/>
    <mergeCell ref="B228:C228"/>
    <mergeCell ref="B223:C223"/>
    <mergeCell ref="B224:C224"/>
    <mergeCell ref="B225:C225"/>
    <mergeCell ref="B226:C226"/>
    <mergeCell ref="B240:C240"/>
    <mergeCell ref="B241:C241"/>
    <mergeCell ref="B229:C229"/>
    <mergeCell ref="B230:C230"/>
    <mergeCell ref="B231:C231"/>
    <mergeCell ref="B232:C232"/>
    <mergeCell ref="B233:C233"/>
    <mergeCell ref="B242:C242"/>
    <mergeCell ref="B243:C243"/>
    <mergeCell ref="B214:C214"/>
    <mergeCell ref="B216:C216"/>
    <mergeCell ref="B217:C217"/>
    <mergeCell ref="B209:F209"/>
    <mergeCell ref="B211:C211"/>
    <mergeCell ref="B212:C212"/>
    <mergeCell ref="B213:C213"/>
    <mergeCell ref="B203:F203"/>
    <mergeCell ref="B204:F204"/>
    <mergeCell ref="B205:F205"/>
    <mergeCell ref="B206:F206"/>
    <mergeCell ref="B208:F208"/>
    <mergeCell ref="B196:D197"/>
    <mergeCell ref="E196:F197"/>
    <mergeCell ref="B198:D199"/>
    <mergeCell ref="E198:F199"/>
    <mergeCell ref="B200:D201"/>
    <mergeCell ref="E200:F201"/>
    <mergeCell ref="B105:D106"/>
    <mergeCell ref="E105:F106"/>
    <mergeCell ref="B107:D108"/>
    <mergeCell ref="E107:F108"/>
    <mergeCell ref="B192:D193"/>
    <mergeCell ref="E192:F193"/>
    <mergeCell ref="B194:D195"/>
    <mergeCell ref="E194:F195"/>
    <mergeCell ref="E109:F110"/>
    <mergeCell ref="B115:F115"/>
    <mergeCell ref="B143:F143"/>
    <mergeCell ref="B178:E178"/>
    <mergeCell ref="B116:F116"/>
    <mergeCell ref="B117:F117"/>
    <mergeCell ref="B191:C191"/>
    <mergeCell ref="B113:F113"/>
    <mergeCell ref="B114:F114"/>
    <mergeCell ref="B180:E180"/>
    <mergeCell ref="B112:F112"/>
    <mergeCell ref="B109:D110"/>
    <mergeCell ref="B3:C3"/>
    <mergeCell ref="B99:C99"/>
    <mergeCell ref="B101:D102"/>
    <mergeCell ref="E101:F102"/>
    <mergeCell ref="B103:D104"/>
    <mergeCell ref="E103:F104"/>
    <mergeCell ref="B5:D6"/>
    <mergeCell ref="B7:D8"/>
    <mergeCell ref="B9:D10"/>
    <mergeCell ref="B11:D12"/>
    <mergeCell ref="B13:D14"/>
    <mergeCell ref="E5:F6"/>
    <mergeCell ref="E9:F10"/>
    <mergeCell ref="E11:F12"/>
    <mergeCell ref="E13:F14"/>
    <mergeCell ref="E7:F8"/>
    <mergeCell ref="B16:F16"/>
    <mergeCell ref="B17:F17"/>
    <mergeCell ref="B18:F18"/>
    <mergeCell ref="B21:F21"/>
    <mergeCell ref="B19:F19"/>
    <mergeCell ref="B20:F20"/>
  </mergeCells>
  <phoneticPr fontId="0" type="noConversion"/>
  <hyperlinks>
    <hyperlink ref="B20" r:id="rId2"/>
    <hyperlink ref="B116" r:id="rId3"/>
    <hyperlink ref="B208" r:id="rId4"/>
  </hyperlinks>
  <pageMargins left="0.55118110236220474" right="0.55118110236220474" top="0.39370078740157483" bottom="0.27559055118110237" header="0" footer="0"/>
  <pageSetup paperSize="9" scale="64" fitToHeight="3" orientation="portrait" r:id="rId5"/>
  <headerFooter alignWithMargins="0">
    <oddFooter>&amp;L&amp;7&amp;K5F5F5F&amp;P.                               DGI-byen   •   Tietgensgade 65   •   1704 København V   •   T / 3329 8000   •   E / info@dgi-byen.dk   •   dgi-byen.dk &amp;R&amp;G</oddFooter>
  </headerFooter>
  <rowBreaks count="1" manualBreakCount="1">
    <brk id="96" max="7" man="1"/>
  </rowBreaks>
  <ignoredErrors>
    <ignoredError sqref="E101:F110" unlockedFormula="1"/>
  </ignoredErrors>
  <drawing r:id="rId6"/>
  <legacyDrawingHF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9DDE056460E44B813EF60408E2B3F0" ma:contentTypeVersion="6" ma:contentTypeDescription="Opret et nyt dokument." ma:contentTypeScope="" ma:versionID="992bb6220efa909879d16e94fc51abdd">
  <xsd:schema xmlns:xsd="http://www.w3.org/2001/XMLSchema" xmlns:xs="http://www.w3.org/2001/XMLSchema" xmlns:p="http://schemas.microsoft.com/office/2006/metadata/properties" xmlns:ns2="6819f872-09c4-45ba-ac63-b84560fd5656" targetNamespace="http://schemas.microsoft.com/office/2006/metadata/properties" ma:root="true" ma:fieldsID="0747efb4b929b17aa601f4ed0c7f5f24" ns2:_="">
    <xsd:import namespace="6819f872-09c4-45ba-ac63-b84560fd56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19f872-09c4-45ba-ac63-b84560fd56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F25F66-83C8-4A46-92A2-9B1E2E771C18}"/>
</file>

<file path=customXml/itemProps2.xml><?xml version="1.0" encoding="utf-8"?>
<ds:datastoreItem xmlns:ds="http://schemas.openxmlformats.org/officeDocument/2006/customXml" ds:itemID="{3379E1CA-4D69-4C58-BBD6-1FBE08F0196E}"/>
</file>

<file path=customXml/itemProps3.xml><?xml version="1.0" encoding="utf-8"?>
<ds:datastoreItem xmlns:ds="http://schemas.openxmlformats.org/officeDocument/2006/customXml" ds:itemID="{9C64C91E-0302-416E-99CD-3DE1FD531B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DGI-byen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Sohl</dc:creator>
  <cp:lastModifiedBy>l00456</cp:lastModifiedBy>
  <cp:lastPrinted>2019-01-29T08:23:18Z</cp:lastPrinted>
  <dcterms:created xsi:type="dcterms:W3CDTF">2008-01-11T09:42:36Z</dcterms:created>
  <dcterms:modified xsi:type="dcterms:W3CDTF">2019-04-24T13:14:54Z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0x010100FE9DDE056460E44B813EF60408E2B3F0</vt:lpwstr>
  </property>
</Properties>
</file>