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4965" windowWidth="19170" windowHeight="5010"/>
  </bookViews>
  <sheets>
    <sheet name="Ark1" sheetId="1" r:id="rId1"/>
  </sheets>
  <definedNames>
    <definedName name="_xlnm.Print_Area" localSheetId="0">'Ark1'!$A$1:$H$246</definedName>
  </definedNames>
  <calcPr calcId="125725"/>
  <customWorkbookViews>
    <customWorkbookView name="Per Sohl - Privat visning" guid="{31F4C8C3-EA00-41D9-95D3-54FDA0E5CF89}" mergeInterval="0" personalView="1" maximized="1" windowWidth="1155" windowHeight="837" activeSheetId="1"/>
  </customWorkbookViews>
</workbook>
</file>

<file path=xl/calcChain.xml><?xml version="1.0" encoding="utf-8"?>
<calcChain xmlns="http://schemas.openxmlformats.org/spreadsheetml/2006/main">
  <c r="F223" i="1"/>
  <c r="F219"/>
  <c r="F218"/>
  <c r="F217"/>
  <c r="F216"/>
  <c r="F224"/>
  <c r="F29"/>
  <c r="F30"/>
  <c r="B199"/>
  <c r="B197"/>
  <c r="B195"/>
  <c r="B193"/>
  <c r="B191"/>
  <c r="B108"/>
  <c r="B106"/>
  <c r="B104"/>
  <c r="B102"/>
  <c r="B100"/>
  <c r="B203"/>
  <c r="B202"/>
  <c r="B189"/>
  <c r="B112"/>
  <c r="B111"/>
  <c r="B98"/>
  <c r="E108"/>
  <c r="E106"/>
  <c r="E104"/>
  <c r="E102"/>
  <c r="E100"/>
  <c r="E199"/>
  <c r="E197"/>
  <c r="E195"/>
  <c r="E193"/>
  <c r="E191"/>
  <c r="F92"/>
  <c r="F90"/>
  <c r="F91"/>
  <c r="F71"/>
  <c r="F66"/>
  <c r="F67"/>
  <c r="F84"/>
  <c r="F83"/>
  <c r="F82"/>
  <c r="F81"/>
  <c r="F80"/>
  <c r="F235" l="1"/>
  <c r="F93" l="1"/>
  <c r="F70"/>
  <c r="F68"/>
  <c r="F124" l="1"/>
  <c r="F123"/>
  <c r="F212"/>
  <c r="F228"/>
  <c r="F72"/>
  <c r="F31" l="1"/>
  <c r="F28"/>
  <c r="F27"/>
  <c r="F26"/>
  <c r="F122" l="1"/>
  <c r="F121"/>
  <c r="F120"/>
  <c r="F60"/>
  <c r="F59"/>
  <c r="F163" l="1"/>
  <c r="F176"/>
  <c r="F175"/>
  <c r="F174"/>
  <c r="F229"/>
  <c r="F230"/>
  <c r="F231"/>
  <c r="F170"/>
  <c r="F169"/>
  <c r="F168"/>
  <c r="F40" l="1"/>
  <c r="F138"/>
  <c r="F140"/>
  <c r="F139"/>
  <c r="F69" l="1"/>
  <c r="F85"/>
  <c r="F153"/>
  <c r="F211"/>
  <c r="F35"/>
  <c r="F36"/>
  <c r="F37"/>
  <c r="F38"/>
  <c r="F41"/>
  <c r="F42"/>
  <c r="F53"/>
  <c r="F55"/>
  <c r="F54"/>
  <c r="F39"/>
  <c r="F46"/>
  <c r="F47"/>
  <c r="F48"/>
  <c r="F49"/>
  <c r="F73"/>
  <c r="F74"/>
  <c r="F75"/>
  <c r="F64"/>
  <c r="F65"/>
  <c r="F77"/>
  <c r="F78"/>
  <c r="F79"/>
  <c r="F86"/>
  <c r="F87"/>
  <c r="F88"/>
  <c r="F89"/>
  <c r="F94"/>
  <c r="F129"/>
  <c r="F130"/>
  <c r="F131"/>
  <c r="F132"/>
  <c r="F133"/>
  <c r="F134"/>
  <c r="F144"/>
  <c r="F145"/>
  <c r="F149"/>
  <c r="F157"/>
  <c r="F161"/>
  <c r="F162"/>
  <c r="F179" l="1"/>
  <c r="F238"/>
</calcChain>
</file>

<file path=xl/sharedStrings.xml><?xml version="1.0" encoding="utf-8"?>
<sst xmlns="http://schemas.openxmlformats.org/spreadsheetml/2006/main" count="262" uniqueCount="153">
  <si>
    <t>Varenr.</t>
  </si>
  <si>
    <t>Emne</t>
  </si>
  <si>
    <t>Antal</t>
  </si>
  <si>
    <t>Total</t>
  </si>
  <si>
    <t>Swich - køb</t>
  </si>
  <si>
    <t>Pris inkl. moms</t>
  </si>
  <si>
    <t>Audio Visual</t>
  </si>
  <si>
    <t>Pris total</t>
  </si>
  <si>
    <t xml:space="preserve">Firma:
</t>
  </si>
  <si>
    <t xml:space="preserve">Kontaktperson:
</t>
  </si>
  <si>
    <t xml:space="preserve">Telefon:
</t>
  </si>
  <si>
    <t xml:space="preserve">Mobil:
</t>
  </si>
  <si>
    <t xml:space="preserve">E-mail:
</t>
  </si>
  <si>
    <t xml:space="preserve">Dato:
</t>
  </si>
  <si>
    <t>Antal M2</t>
  </si>
  <si>
    <t>Dankort terminal er skjult da man minimum kun kan leje dem for et år!!</t>
  </si>
  <si>
    <t>Total:</t>
  </si>
  <si>
    <t>Brandslukker</t>
  </si>
  <si>
    <t xml:space="preserve">Pris inkl. moms </t>
  </si>
  <si>
    <t>Dato</t>
  </si>
  <si>
    <t xml:space="preserve">Faktureringsadresse:
</t>
  </si>
  <si>
    <t>CVR-NR</t>
  </si>
  <si>
    <t>Kontokort ønskes til ovenstående firma</t>
  </si>
  <si>
    <t>Drikkevarer</t>
  </si>
  <si>
    <t>Kaffe</t>
  </si>
  <si>
    <t>Leveres til standen inden kl. 09.00</t>
  </si>
  <si>
    <t xml:space="preserve">dag 1 </t>
  </si>
  <si>
    <t>dag 1</t>
  </si>
  <si>
    <t>dag 2</t>
  </si>
  <si>
    <t>Alle priser er inklusive opsætning og moms.</t>
  </si>
  <si>
    <t>Vandtilførsel til stand inkl vask og 50L opsamlingstank</t>
  </si>
  <si>
    <t>Elektricitet - 400 V, 63A (CEE)</t>
  </si>
  <si>
    <t>Aflåseligt rum 1x1m opbygget på stand</t>
  </si>
  <si>
    <t>Aflåseligt rum 1x2 m opbygget på stand</t>
  </si>
  <si>
    <t>Aflåseligt rum 1x3 m opbygget på stand</t>
  </si>
  <si>
    <t xml:space="preserve">Tillæg for loft nedhængt. </t>
  </si>
  <si>
    <t>Personale i tidsrummet 06.00-17.00</t>
  </si>
  <si>
    <t>Personale i tidsrummet 17.00-24.00</t>
  </si>
  <si>
    <t>Total inkl moms</t>
  </si>
  <si>
    <t>I alt inkl moms</t>
  </si>
  <si>
    <t>Kildevand 24 stk</t>
  </si>
  <si>
    <t>Sodavand blandet 30 stk</t>
  </si>
  <si>
    <t>Personale i tidsrummet 00.00-06.00 + weekend</t>
  </si>
  <si>
    <t>Diverse</t>
  </si>
  <si>
    <t>0824 Blue</t>
  </si>
  <si>
    <t>0905 Grey</t>
  </si>
  <si>
    <t>0962 Red</t>
  </si>
  <si>
    <t>0961 Green</t>
  </si>
  <si>
    <t>ØKSNEHALLEN</t>
  </si>
  <si>
    <t>0910 Black</t>
  </si>
  <si>
    <t>Afhentes i Øksnehallens cafe fra kl 12.00</t>
  </si>
  <si>
    <t>Ophæng af medbragt banner, billede el. lign  fra 1 til 3 m2</t>
  </si>
  <si>
    <t>Ophæng af medbragt banner, billede el. lign  fra 3 til 6 m2</t>
  </si>
  <si>
    <t xml:space="preserve">Fadølsanlæg/bar + 1 fustage (H:105, B: 150, D:54cm) </t>
  </si>
  <si>
    <t>Møblement og inventar</t>
  </si>
  <si>
    <t>CVR NR:</t>
  </si>
  <si>
    <t>Lydanlæg til stand, 1 højttalere + 1 headsæt, trådløs</t>
  </si>
  <si>
    <t>Lydanlæg til stand, 1 højttalere + 1 mikrofon</t>
  </si>
  <si>
    <t xml:space="preserve">Papirkurv, sort  </t>
  </si>
  <si>
    <t>El, belysning og internet</t>
  </si>
  <si>
    <t>Loftmonteret 6 m. alurør til brug for ophængning</t>
  </si>
  <si>
    <t xml:space="preserve">Ophængning  af medbragte billeder, banner el. lign inkl. materialer af Øksnehallens tekniske afdeling. </t>
  </si>
  <si>
    <t>Ophængning, - til billeder, banner el. lign. hængt klar til udstiller selv hænger op</t>
  </si>
  <si>
    <t>Wirer til ophæng af materialer + 5 kg. kontakt Øksnehallen</t>
  </si>
  <si>
    <t xml:space="preserve">Banner - for logobanner sendes der HIGH -res PDF fil med CMYK farver og skæremærker  </t>
  </si>
  <si>
    <t>Bagrum - fastevægge H 250cm</t>
  </si>
  <si>
    <t>Rengøring - støvsugning af stand samt tømning af skraldespand</t>
  </si>
  <si>
    <t xml:space="preserve">Teknisk assistance – afregnes for hver påbegyndte 30 minutter.  </t>
  </si>
  <si>
    <t>Tekniske assistance er: Øksnehallens servicemedarbejdere, som varetager teknisk servicering på standene,</t>
  </si>
  <si>
    <t>ophængning og nedtagning af udstillingsmateriel. Bestillinger kan afgives inden messestart eller på den eksterne opsætningsdag.</t>
  </si>
  <si>
    <t>Fadølsfustage ekstra</t>
  </si>
  <si>
    <t>Kande Kaffe 95,- påfyld kr. 40 - hentes i Øksnehallens Café</t>
  </si>
  <si>
    <t xml:space="preserve">LED skærm 40” monteret på fod - VGA (15d-sub15 ) eller HDMI - oplys hvilken tilgang ønskes </t>
  </si>
  <si>
    <t>Logobanner, 4-farvet tryk (grafiske filer skal være i B:300 x H:370 cm - trykkes på 205g Decor stof</t>
  </si>
  <si>
    <t>Logobanner, 4-farvet tryk (grafiske filer skal være i B:600 x H:370 cm - trykkes på 205g Decor stof</t>
  </si>
  <si>
    <t>Stand nr.</t>
  </si>
  <si>
    <t>Ydelser bestilt efter deadline faktureres med 20% ekstra.</t>
  </si>
  <si>
    <t>Produktionspersonale kan ikke bookes til klokkeslæt, opgaver løses kronologisk.</t>
  </si>
  <si>
    <t>Teknisk afdeling tager forbehold for udsolgte varer eller tekniske opgaver bestilt på messen.</t>
  </si>
  <si>
    <t>Pris for oprettelse kr. 125,- pr kort</t>
  </si>
  <si>
    <t>Elektricitet - 400 V, 16A (CEE)</t>
  </si>
  <si>
    <t>Elektricitet - 400 V, 32A (CEE)</t>
  </si>
  <si>
    <t>&lt; 5 kg. 1 x 2 mm wirer ophængt i skinne foran bannervæg</t>
  </si>
  <si>
    <t>Sandwich, frugt, müslibar og kildevand</t>
  </si>
  <si>
    <t>Brochureholder, H:170 cm, B:27 cm, D:27 cm</t>
  </si>
  <si>
    <t>8 personers bord, Ø:140 cm</t>
  </si>
  <si>
    <t>Mål på vaske modul:  H:90cm, B:126cm, D:62cm</t>
  </si>
  <si>
    <t>Reol sort, H:166 cm, B:100 cm; D:28 cm</t>
  </si>
  <si>
    <t>Aflåseligtskab sort, H:100 cm, B:105 cm, D:40 cm</t>
  </si>
  <si>
    <t>Cube hvid, H:50 cm, B:60 cm, D:60 cm</t>
  </si>
  <si>
    <t>Følg link og se produkter på teknisk bestillingsliste</t>
  </si>
  <si>
    <t xml:space="preserve">http://www.dgi-byen.dk/files/pdf/Messekatalog_Oeksnehallen.pdf </t>
  </si>
  <si>
    <t>Spot - 1000 w - inkl. el-forbindelse</t>
  </si>
  <si>
    <t>Ståbord med hylde, sort med sølv top, H:107, Ø:58 cm</t>
  </si>
  <si>
    <t>Vandtilførsel til stand uden afløb</t>
  </si>
  <si>
    <t>Vandtilførsel til stand inkl vask uden afløb</t>
  </si>
  <si>
    <r>
      <t xml:space="preserve">Internetforbindelse på kabel - </t>
    </r>
    <r>
      <rPr>
        <b/>
        <sz val="9.5"/>
        <rFont val="Verdana"/>
        <family val="2"/>
      </rPr>
      <t>OBS</t>
    </r>
    <r>
      <rPr>
        <sz val="9.5"/>
        <rFont val="Verdana"/>
        <family val="2"/>
      </rPr>
      <t xml:space="preserve"> der må ikke tilsluttes DHCP servere til den kablede forbindelse</t>
    </r>
  </si>
  <si>
    <r>
      <t xml:space="preserve">Bannervæg, hvid B:100 x H:370 cm </t>
    </r>
    <r>
      <rPr>
        <b/>
        <sz val="9.5"/>
        <rFont val="Verdana"/>
        <family val="2"/>
      </rPr>
      <t xml:space="preserve">(ekstra) - </t>
    </r>
    <r>
      <rPr>
        <sz val="9.5"/>
        <rFont val="Verdana"/>
        <family val="2"/>
      </rPr>
      <t>droppaper</t>
    </r>
  </si>
  <si>
    <r>
      <t>Parkering</t>
    </r>
    <r>
      <rPr>
        <sz val="10"/>
        <rFont val="Verdana"/>
        <family val="2"/>
      </rPr>
      <t xml:space="preserve">  - Parkeringsbilletter udleveres fra Øksnehallens reception</t>
    </r>
  </si>
  <si>
    <r>
      <t xml:space="preserve">Parkeringstilladelse i DGI-Byens P-
hus den </t>
    </r>
    <r>
      <rPr>
        <sz val="9.5"/>
        <color rgb="FFFF0000"/>
        <rFont val="Verdana"/>
        <family val="2"/>
      </rPr>
      <t>SKRIV DATO</t>
    </r>
    <r>
      <rPr>
        <sz val="9.5"/>
        <color indexed="8"/>
        <rFont val="Verdana"/>
        <family val="2"/>
      </rPr>
      <t xml:space="preserve"> 2011</t>
    </r>
  </si>
  <si>
    <r>
      <t>Teknisk assistance</t>
    </r>
    <r>
      <rPr>
        <sz val="9.5"/>
        <color theme="0"/>
        <rFont val="Verdana"/>
        <family val="2"/>
      </rPr>
      <t xml:space="preserve"> - afregnes per på begyndt ½ time.</t>
    </r>
  </si>
  <si>
    <r>
      <t xml:space="preserve">Tilførsel af vand </t>
    </r>
    <r>
      <rPr>
        <sz val="10"/>
        <color theme="0"/>
        <rFont val="Verdana"/>
        <family val="2"/>
      </rPr>
      <t>(leveres  i 15mm diameter pexrør på 2 m med ½ tomme balofix) NB KUN KOLDT VAND</t>
    </r>
  </si>
  <si>
    <r>
      <t xml:space="preserve">Lagerplads, under messen - </t>
    </r>
    <r>
      <rPr>
        <sz val="10"/>
        <color theme="0"/>
        <rFont val="Verdana"/>
        <family val="2"/>
      </rPr>
      <t>adgang til lagerplads under messen aftales med produktionskontoret</t>
    </r>
  </si>
  <si>
    <r>
      <t xml:space="preserve">Tæpper, prisen er inkl. pålægning og bortskaffelse. </t>
    </r>
    <r>
      <rPr>
        <sz val="10"/>
        <color theme="0"/>
        <rFont val="Verdana"/>
        <family val="2"/>
      </rPr>
      <t>For andre farver kontakt Øksnehallen- leveres med beskytelses film</t>
    </r>
  </si>
  <si>
    <r>
      <t>Kontokort til kredit-køb i Øksnehallens café</t>
    </r>
    <r>
      <rPr>
        <sz val="9.5"/>
        <color theme="0"/>
        <rFont val="Verdana"/>
        <family val="2"/>
      </rPr>
      <t xml:space="preserve"> - Kontokort udleveres fra Øksnehallens reception</t>
    </r>
  </si>
  <si>
    <t>Dato:</t>
  </si>
  <si>
    <t>Underskrift:</t>
  </si>
  <si>
    <t>Emballage til opbevaring på lager max størrelse (B80xL120xH200cm)</t>
  </si>
  <si>
    <t xml:space="preserve">Cafébord, H:73 cm, Ø:70 cm med hvid dug </t>
  </si>
  <si>
    <t>Cafébord, H:110 cm, Ø:70 cm med dug eller overtræk</t>
  </si>
  <si>
    <t xml:space="preserve">Cafébord sort, H:72 cm, Ø:80 cm </t>
  </si>
  <si>
    <t>Markedsbord,  H:76 cm, B:183 cm</t>
  </si>
  <si>
    <t xml:space="preserve">Disk med hylde, hvid, H:90 cm, B:108 cm, D:55 cm </t>
  </si>
  <si>
    <t>Let buet disk m hylde i sort, H:105 cm, B:110 cm, D:45 cm</t>
  </si>
  <si>
    <t>Let buet disk m hylde i hvid, H:10 cm, B:110 cm, D:45 cm</t>
  </si>
  <si>
    <t>Demobar, buet sort front, sort bordplade, H:107 cm, B:150 cm, D:45 cm</t>
  </si>
  <si>
    <t>Demobar, buet alu front, sølv bordplade, H:107 cm, B:150 cm, D:45 cm</t>
  </si>
  <si>
    <t>Barstol, Ø:35,5 cm,  H: 80 cm</t>
  </si>
  <si>
    <t>Stol, sort sæde med cromben, H:84 cm,B:44 cm,D:48  cm</t>
  </si>
  <si>
    <t xml:space="preserve">Podie/Ståbord hvid, H:110 cm, Ø:60 cm </t>
  </si>
  <si>
    <t>Lille lavt sofabord, H:45 cm, B:55 cm; D:55 cm</t>
  </si>
  <si>
    <t>Podie/ disk, H:90 cm, B:200 cm, D:100 cm med sort casement</t>
  </si>
  <si>
    <t>Vandkøler sort med glaslåg, H:90 cm, Ø:55 cm</t>
  </si>
  <si>
    <t>Podiesæt hvidt, H:75/ 60/ 50 cm, Ø: 45/ 40/ 35 cm</t>
  </si>
  <si>
    <t>Podiesæt sort, H:75/ 60/ 50 cm, Ø: 45/ 40/ 35 cm</t>
  </si>
  <si>
    <t>Skraldespand, H:45 cm, Ø:40 cm</t>
  </si>
  <si>
    <t>Sofa hvid, H:88 cm,B:180 cm, D:66 cm</t>
  </si>
  <si>
    <t>Leveres på standen den xx.xx 2017 inden kl. 09.00</t>
  </si>
  <si>
    <t>BESTILLINGSLISTE TIL HR-træfpunkt 2018 den 3. og 4. oktober.</t>
  </si>
  <si>
    <t>De ønskede ydelser bestilles på E-mail: hrmessen@dgi-byen.dk</t>
  </si>
  <si>
    <t>Bestillingerne skal være modtaget senest mandag den 10. september 2018</t>
  </si>
  <si>
    <t>Lyspakker inklusiv opsætning og el - fokuseres og justeres efter endt opsætning</t>
  </si>
  <si>
    <t>Lyspakke solostand  -1 spot 500W placeret på front af stand</t>
  </si>
  <si>
    <t>Lyspakke 9m2 - 3 spots 500W placeret på front af stand</t>
  </si>
  <si>
    <t>Lyspakke 18m2 - 5 spots 500W placeret på front af stand</t>
  </si>
  <si>
    <t>Lyspakke 6m2 - 2 spots 500W placeret på front af stand</t>
  </si>
  <si>
    <t>Lyspakke 27m2 - 7 spots 500W placeret på front af stand</t>
  </si>
  <si>
    <t>Lyspakke 36m2 - 9spots 500W palceret på front af stand</t>
  </si>
  <si>
    <t>Elektricitet - 230 V, 10A (LK)</t>
  </si>
  <si>
    <t xml:space="preserve">LED skærm 55” monteret på fod -  HDMI </t>
  </si>
  <si>
    <t xml:space="preserve">Stumtjener  grå, H:178 cm, B:45 cm, D:45 cm       </t>
  </si>
  <si>
    <t>Logobanner, s/h tryk (grafiske filer skal være i B:100 x H:370 cm - trykkes på decor 205</t>
  </si>
  <si>
    <t>Logobanner, 4-farve tryk (grafiske filer skal være i B:100 x H:370 cm - trykkes på decor 205</t>
  </si>
  <si>
    <t>9385 Flecked Black</t>
  </si>
  <si>
    <t>Støvsugning om natten den 2. og den 3 oktober (18,- pr. dag pr. m2)</t>
  </si>
  <si>
    <t>Sandwich - dagens 105,-</t>
  </si>
  <si>
    <t>Sandwich - vegetar 105,-</t>
  </si>
  <si>
    <t>03.10.2018</t>
  </si>
  <si>
    <t>04.10.2018</t>
  </si>
  <si>
    <t>Frokost fra 12.00 til 14.30</t>
  </si>
  <si>
    <t xml:space="preserve">Serveres i Vestauranten </t>
  </si>
  <si>
    <t>Frokost inkl. en drikkevarer 235,-</t>
  </si>
  <si>
    <t>EAN NR:</t>
  </si>
</sst>
</file>

<file path=xl/styles.xml><?xml version="1.0" encoding="utf-8"?>
<styleSheet xmlns="http://schemas.openxmlformats.org/spreadsheetml/2006/main">
  <numFmts count="3">
    <numFmt numFmtId="164" formatCode="&quot;kr&quot;\ #,##0.00_);\(&quot;kr&quot;\ #,##0.00\)"/>
    <numFmt numFmtId="165" formatCode="_(&quot;kr&quot;\ * #,##0.00_);_(&quot;kr&quot;\ * \(#,##0.00\);_(&quot;kr&quot;\ * &quot;-&quot;??_);_(@_)"/>
    <numFmt numFmtId="166" formatCode="&quot;kr&quot;\ #,##0.00"/>
  </numFmts>
  <fonts count="28">
    <font>
      <sz val="10"/>
      <name val="Arial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/>
      <sz val="10"/>
      <color theme="10"/>
      <name val="Arial"/>
    </font>
    <font>
      <sz val="10"/>
      <name val="Verdana"/>
      <family val="2"/>
    </font>
    <font>
      <b/>
      <sz val="10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sz val="12"/>
      <name val="Verdana"/>
      <family val="2"/>
    </font>
    <font>
      <u/>
      <sz val="10"/>
      <color theme="10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9.5"/>
      <color rgb="FFFF0000"/>
      <name val="Verdana"/>
      <family val="2"/>
    </font>
    <font>
      <sz val="9.5"/>
      <color indexed="10"/>
      <name val="Verdana"/>
      <family val="2"/>
    </font>
    <font>
      <b/>
      <sz val="11"/>
      <color indexed="10"/>
      <name val="Verdana"/>
      <family val="2"/>
    </font>
    <font>
      <sz val="11"/>
      <color rgb="FF1F497D"/>
      <name val="Verdana"/>
      <family val="2"/>
    </font>
    <font>
      <b/>
      <sz val="9.5"/>
      <color indexed="8"/>
      <name val="Verdana"/>
      <family val="2"/>
    </font>
    <font>
      <sz val="10"/>
      <color indexed="8"/>
      <name val="Verdana"/>
      <family val="2"/>
    </font>
    <font>
      <b/>
      <sz val="22"/>
      <color rgb="FF007B91"/>
      <name val="Verdana"/>
      <family val="2"/>
    </font>
    <font>
      <sz val="10"/>
      <color rgb="FF007B91"/>
      <name val="Verdana"/>
      <family val="2"/>
    </font>
    <font>
      <sz val="12"/>
      <color rgb="FF007B91"/>
      <name val="Verdana"/>
      <family val="2"/>
    </font>
    <font>
      <b/>
      <sz val="10"/>
      <color theme="0"/>
      <name val="Verdana"/>
      <family val="2"/>
    </font>
    <font>
      <sz val="9.5"/>
      <color theme="0"/>
      <name val="Verdana"/>
      <family val="2"/>
    </font>
    <font>
      <sz val="10"/>
      <color theme="0"/>
      <name val="Verdana"/>
      <family val="2"/>
    </font>
    <font>
      <b/>
      <sz val="9.5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9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5F5F5F"/>
      </left>
      <right/>
      <top style="thin">
        <color rgb="FF5F5F5F"/>
      </top>
      <bottom/>
      <diagonal/>
    </border>
    <border>
      <left/>
      <right/>
      <top style="thin">
        <color rgb="FF5F5F5F"/>
      </top>
      <bottom/>
      <diagonal/>
    </border>
    <border>
      <left/>
      <right style="thin">
        <color rgb="FF5F5F5F"/>
      </right>
      <top style="thin">
        <color rgb="FF5F5F5F"/>
      </top>
      <bottom/>
      <diagonal/>
    </border>
    <border>
      <left style="thin">
        <color rgb="FF5F5F5F"/>
      </left>
      <right/>
      <top/>
      <bottom/>
      <diagonal/>
    </border>
    <border>
      <left/>
      <right style="thin">
        <color rgb="FF5F5F5F"/>
      </right>
      <top/>
      <bottom/>
      <diagonal/>
    </border>
    <border>
      <left style="thin">
        <color rgb="FF5F5F5F"/>
      </left>
      <right/>
      <top/>
      <bottom style="thin">
        <color rgb="FF5F5F5F"/>
      </bottom>
      <diagonal/>
    </border>
    <border>
      <left/>
      <right/>
      <top/>
      <bottom style="thin">
        <color rgb="FF5F5F5F"/>
      </bottom>
      <diagonal/>
    </border>
    <border>
      <left/>
      <right style="thin">
        <color rgb="FF5F5F5F"/>
      </right>
      <top/>
      <bottom style="thin">
        <color rgb="FF5F5F5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1">
    <xf numFmtId="0" fontId="0" fillId="0" borderId="0" xfId="0"/>
    <xf numFmtId="0" fontId="3" fillId="3" borderId="0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>
      <alignment horizontal="left" wrapText="1" inden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10" fillId="0" borderId="0" xfId="0" applyFont="1" applyProtection="1"/>
    <xf numFmtId="0" fontId="9" fillId="0" borderId="0" xfId="0" applyFont="1" applyAlignment="1" applyProtection="1"/>
    <xf numFmtId="0" fontId="11" fillId="0" borderId="0" xfId="0" applyFo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165" fontId="7" fillId="0" borderId="0" xfId="2" applyFont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wrapText="1"/>
    </xf>
    <xf numFmtId="9" fontId="5" fillId="0" borderId="0" xfId="1" applyFont="1" applyProtection="1"/>
    <xf numFmtId="0" fontId="7" fillId="0" borderId="8" xfId="0" applyFont="1" applyBorder="1" applyAlignment="1" applyProtection="1">
      <alignment horizontal="center" wrapText="1"/>
    </xf>
    <xf numFmtId="165" fontId="7" fillId="0" borderId="1" xfId="2" applyFont="1" applyBorder="1" applyAlignment="1" applyProtection="1">
      <alignment horizontal="right"/>
    </xf>
    <xf numFmtId="0" fontId="5" fillId="0" borderId="0" xfId="0" applyFont="1" applyBorder="1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wrapText="1"/>
    </xf>
    <xf numFmtId="165" fontId="7" fillId="0" borderId="0" xfId="2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 wrapText="1"/>
    </xf>
    <xf numFmtId="0" fontId="13" fillId="0" borderId="6" xfId="0" applyFont="1" applyBorder="1" applyAlignment="1" applyProtection="1">
      <alignment horizontal="center" vertical="top" wrapText="1"/>
    </xf>
    <xf numFmtId="0" fontId="13" fillId="0" borderId="9" xfId="0" applyFont="1" applyBorder="1" applyAlignment="1" applyProtection="1">
      <alignment vertical="top" wrapText="1"/>
    </xf>
    <xf numFmtId="0" fontId="6" fillId="3" borderId="9" xfId="0" applyFont="1" applyFill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center" vertical="top"/>
    </xf>
    <xf numFmtId="0" fontId="13" fillId="0" borderId="10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wrapText="1"/>
    </xf>
    <xf numFmtId="165" fontId="7" fillId="0" borderId="13" xfId="2" applyFont="1" applyBorder="1" applyAlignment="1" applyProtection="1">
      <alignment horizontal="right"/>
    </xf>
    <xf numFmtId="164" fontId="7" fillId="0" borderId="12" xfId="0" applyNumberFormat="1" applyFont="1" applyBorder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164" fontId="7" fillId="0" borderId="2" xfId="0" applyNumberFormat="1" applyFont="1" applyBorder="1" applyAlignment="1" applyProtection="1">
      <alignment wrapText="1"/>
    </xf>
    <xf numFmtId="165" fontId="7" fillId="0" borderId="0" xfId="0" applyNumberFormat="1" applyFont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165" fontId="5" fillId="0" borderId="0" xfId="0" applyNumberFormat="1" applyFont="1" applyBorder="1" applyAlignment="1" applyProtection="1">
      <alignment horizontal="right"/>
    </xf>
    <xf numFmtId="166" fontId="5" fillId="0" borderId="0" xfId="0" applyNumberFormat="1" applyFont="1" applyBorder="1" applyProtection="1"/>
    <xf numFmtId="0" fontId="16" fillId="0" borderId="0" xfId="0" applyFont="1" applyBorder="1" applyAlignment="1" applyProtection="1">
      <alignment wrapText="1"/>
    </xf>
    <xf numFmtId="0" fontId="7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wrapText="1"/>
    </xf>
    <xf numFmtId="165" fontId="19" fillId="0" borderId="0" xfId="0" applyNumberFormat="1" applyFont="1" applyBorder="1" applyAlignment="1" applyProtection="1">
      <alignment wrapText="1"/>
    </xf>
    <xf numFmtId="0" fontId="7" fillId="0" borderId="0" xfId="0" applyFont="1" applyProtection="1"/>
    <xf numFmtId="0" fontId="7" fillId="0" borderId="0" xfId="0" applyFont="1" applyAlignment="1" applyProtection="1">
      <alignment horizontal="left" indent="2"/>
    </xf>
    <xf numFmtId="49" fontId="7" fillId="0" borderId="0" xfId="0" applyNumberFormat="1" applyFont="1" applyAlignment="1" applyProtection="1">
      <alignment horizontal="left" indent="2"/>
    </xf>
    <xf numFmtId="9" fontId="7" fillId="0" borderId="0" xfId="0" applyNumberFormat="1" applyFont="1" applyAlignment="1" applyProtection="1">
      <alignment horizontal="left" indent="2"/>
    </xf>
    <xf numFmtId="0" fontId="5" fillId="0" borderId="0" xfId="0" applyFont="1" applyBorder="1" applyAlignment="1" applyProtection="1">
      <alignment horizontal="left"/>
    </xf>
    <xf numFmtId="166" fontId="7" fillId="0" borderId="0" xfId="0" applyNumberFormat="1" applyFont="1" applyBorder="1" applyAlignment="1" applyProtection="1">
      <alignment wrapText="1"/>
    </xf>
    <xf numFmtId="0" fontId="20" fillId="0" borderId="0" xfId="0" applyFont="1" applyProtection="1"/>
    <xf numFmtId="0" fontId="5" fillId="3" borderId="0" xfId="0" applyFont="1" applyFill="1" applyBorder="1" applyAlignment="1" applyProtection="1">
      <alignment horizontal="left" wrapText="1" indent="1"/>
    </xf>
    <xf numFmtId="0" fontId="5" fillId="3" borderId="0" xfId="0" applyFont="1" applyFill="1" applyBorder="1" applyAlignment="1" applyProtection="1">
      <alignment wrapText="1"/>
    </xf>
    <xf numFmtId="0" fontId="21" fillId="0" borderId="0" xfId="0" applyFont="1" applyProtection="1"/>
    <xf numFmtId="0" fontId="13" fillId="0" borderId="15" xfId="0" applyFont="1" applyBorder="1" applyAlignment="1" applyProtection="1">
      <alignment horizontal="center" vertical="top" wrapText="1"/>
    </xf>
    <xf numFmtId="0" fontId="13" fillId="0" borderId="15" xfId="0" applyFont="1" applyBorder="1" applyAlignment="1" applyProtection="1">
      <alignment vertical="top" wrapText="1"/>
    </xf>
    <xf numFmtId="0" fontId="13" fillId="0" borderId="15" xfId="0" applyFont="1" applyBorder="1" applyAlignment="1" applyProtection="1">
      <alignment horizontal="center" vertical="top"/>
    </xf>
    <xf numFmtId="0" fontId="7" fillId="4" borderId="15" xfId="0" applyFont="1" applyFill="1" applyBorder="1" applyAlignment="1" applyProtection="1">
      <alignment horizontal="center" wrapText="1"/>
    </xf>
    <xf numFmtId="0" fontId="7" fillId="4" borderId="15" xfId="0" applyFont="1" applyFill="1" applyBorder="1" applyAlignment="1" applyProtection="1">
      <alignment wrapText="1"/>
    </xf>
    <xf numFmtId="0" fontId="7" fillId="4" borderId="15" xfId="0" applyFont="1" applyFill="1" applyBorder="1" applyAlignment="1" applyProtection="1">
      <alignment horizontal="center" wrapText="1"/>
      <protection locked="0"/>
    </xf>
    <xf numFmtId="165" fontId="7" fillId="4" borderId="15" xfId="2" applyFont="1" applyFill="1" applyBorder="1" applyAlignment="1" applyProtection="1">
      <alignment horizontal="right"/>
    </xf>
    <xf numFmtId="0" fontId="7" fillId="0" borderId="15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wrapText="1"/>
    </xf>
    <xf numFmtId="0" fontId="7" fillId="0" borderId="15" xfId="0" applyFont="1" applyFill="1" applyBorder="1" applyAlignment="1" applyProtection="1">
      <alignment horizontal="center" wrapText="1"/>
      <protection locked="0"/>
    </xf>
    <xf numFmtId="165" fontId="7" fillId="0" borderId="15" xfId="2" applyFont="1" applyBorder="1" applyAlignment="1" applyProtection="1">
      <alignment horizontal="right"/>
    </xf>
    <xf numFmtId="0" fontId="7" fillId="0" borderId="15" xfId="0" applyFont="1" applyBorder="1" applyAlignment="1" applyProtection="1">
      <alignment horizontal="center" wrapText="1"/>
      <protection locked="0"/>
    </xf>
    <xf numFmtId="0" fontId="6" fillId="2" borderId="15" xfId="0" applyFont="1" applyFill="1" applyBorder="1" applyProtection="1"/>
    <xf numFmtId="0" fontId="13" fillId="4" borderId="15" xfId="0" applyFont="1" applyFill="1" applyBorder="1" applyAlignment="1" applyProtection="1">
      <alignment horizontal="center" vertical="top" wrapText="1"/>
    </xf>
    <xf numFmtId="0" fontId="13" fillId="4" borderId="15" xfId="0" applyFont="1" applyFill="1" applyBorder="1" applyAlignment="1" applyProtection="1">
      <alignment vertical="top" wrapText="1"/>
    </xf>
    <xf numFmtId="0" fontId="13" fillId="4" borderId="15" xfId="0" applyFont="1" applyFill="1" applyBorder="1" applyAlignment="1" applyProtection="1">
      <alignment horizontal="center" vertical="top"/>
    </xf>
    <xf numFmtId="0" fontId="7" fillId="4" borderId="15" xfId="0" applyFont="1" applyFill="1" applyBorder="1" applyAlignment="1" applyProtection="1">
      <alignment horizontal="center" vertical="top" wrapText="1"/>
    </xf>
    <xf numFmtId="0" fontId="7" fillId="0" borderId="15" xfId="0" applyFont="1" applyBorder="1" applyAlignment="1" applyProtection="1">
      <alignment vertical="top" wrapText="1"/>
    </xf>
    <xf numFmtId="0" fontId="7" fillId="0" borderId="15" xfId="0" applyFont="1" applyBorder="1" applyAlignment="1" applyProtection="1">
      <alignment horizontal="right"/>
    </xf>
    <xf numFmtId="0" fontId="7" fillId="0" borderId="15" xfId="0" applyFont="1" applyBorder="1" applyAlignment="1" applyProtection="1">
      <alignment horizontal="center"/>
    </xf>
    <xf numFmtId="0" fontId="5" fillId="2" borderId="15" xfId="0" applyFont="1" applyFill="1" applyBorder="1" applyProtection="1"/>
    <xf numFmtId="165" fontId="7" fillId="0" borderId="15" xfId="0" applyNumberFormat="1" applyFont="1" applyBorder="1" applyAlignment="1" applyProtection="1">
      <alignment horizontal="right"/>
    </xf>
    <xf numFmtId="0" fontId="7" fillId="0" borderId="15" xfId="0" applyFont="1" applyBorder="1" applyAlignment="1" applyProtection="1">
      <alignment horizontal="center" vertical="top" wrapText="1"/>
    </xf>
    <xf numFmtId="0" fontId="14" fillId="4" borderId="15" xfId="0" applyFont="1" applyFill="1" applyBorder="1" applyAlignment="1" applyProtection="1">
      <alignment wrapText="1"/>
    </xf>
    <xf numFmtId="165" fontId="5" fillId="4" borderId="15" xfId="0" applyNumberFormat="1" applyFont="1" applyFill="1" applyBorder="1" applyAlignment="1" applyProtection="1">
      <alignment horizontal="right"/>
    </xf>
    <xf numFmtId="0" fontId="13" fillId="0" borderId="15" xfId="0" applyFont="1" applyFill="1" applyBorder="1" applyProtection="1"/>
    <xf numFmtId="0" fontId="13" fillId="0" borderId="15" xfId="0" applyFont="1" applyFill="1" applyBorder="1" applyAlignment="1" applyProtection="1">
      <alignment horizontal="center"/>
    </xf>
    <xf numFmtId="165" fontId="13" fillId="0" borderId="15" xfId="0" applyNumberFormat="1" applyFont="1" applyFill="1" applyBorder="1" applyAlignment="1" applyProtection="1">
      <alignment horizontal="center" wrapText="1"/>
    </xf>
    <xf numFmtId="0" fontId="7" fillId="0" borderId="15" xfId="0" applyFont="1" applyBorder="1" applyProtection="1"/>
    <xf numFmtId="0" fontId="5" fillId="0" borderId="15" xfId="0" applyFont="1" applyBorder="1" applyProtection="1"/>
    <xf numFmtId="0" fontId="7" fillId="0" borderId="15" xfId="0" applyFont="1" applyBorder="1" applyAlignment="1" applyProtection="1">
      <alignment horizontal="center"/>
      <protection locked="0"/>
    </xf>
    <xf numFmtId="0" fontId="5" fillId="4" borderId="15" xfId="0" applyFont="1" applyFill="1" applyBorder="1" applyProtection="1"/>
    <xf numFmtId="2" fontId="5" fillId="0" borderId="15" xfId="0" applyNumberFormat="1" applyFont="1" applyBorder="1" applyAlignment="1" applyProtection="1">
      <alignment horizontal="right"/>
    </xf>
    <xf numFmtId="166" fontId="5" fillId="0" borderId="15" xfId="0" applyNumberFormat="1" applyFont="1" applyBorder="1" applyProtection="1"/>
    <xf numFmtId="0" fontId="5" fillId="0" borderId="15" xfId="0" applyFont="1" applyBorder="1" applyProtection="1">
      <protection locked="0"/>
    </xf>
    <xf numFmtId="165" fontId="13" fillId="0" borderId="15" xfId="2" applyFont="1" applyBorder="1" applyAlignment="1" applyProtection="1">
      <alignment horizontal="center" wrapText="1"/>
    </xf>
    <xf numFmtId="0" fontId="13" fillId="0" borderId="15" xfId="0" applyFont="1" applyBorder="1" applyAlignment="1" applyProtection="1">
      <alignment horizontal="center" wrapText="1"/>
    </xf>
    <xf numFmtId="165" fontId="7" fillId="0" borderId="15" xfId="2" applyFont="1" applyBorder="1" applyAlignment="1" applyProtection="1">
      <alignment horizontal="center"/>
    </xf>
    <xf numFmtId="165" fontId="13" fillId="0" borderId="15" xfId="2" applyFont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wrapText="1"/>
    </xf>
    <xf numFmtId="0" fontId="24" fillId="5" borderId="15" xfId="0" applyFont="1" applyFill="1" applyBorder="1" applyAlignment="1" applyProtection="1">
      <alignment horizontal="left"/>
    </xf>
    <xf numFmtId="0" fontId="26" fillId="5" borderId="15" xfId="0" applyFont="1" applyFill="1" applyBorder="1" applyProtection="1"/>
    <xf numFmtId="0" fontId="26" fillId="5" borderId="25" xfId="0" applyFont="1" applyFill="1" applyBorder="1" applyProtection="1"/>
    <xf numFmtId="0" fontId="13" fillId="0" borderId="24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5" fontId="7" fillId="0" borderId="24" xfId="2" applyFont="1" applyBorder="1" applyAlignment="1" applyProtection="1">
      <alignment horizontal="right"/>
    </xf>
    <xf numFmtId="0" fontId="7" fillId="0" borderId="13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18" fillId="0" borderId="0" xfId="0" applyFo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13" fillId="0" borderId="15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2" fontId="5" fillId="0" borderId="15" xfId="0" applyNumberFormat="1" applyFont="1" applyBorder="1" applyProtection="1">
      <protection locked="0"/>
    </xf>
    <xf numFmtId="2" fontId="5" fillId="0" borderId="15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13" fillId="0" borderId="33" xfId="0" applyFont="1" applyBorder="1" applyAlignment="1" applyProtection="1">
      <alignment horizontal="left" wrapText="1"/>
    </xf>
    <xf numFmtId="0" fontId="13" fillId="0" borderId="34" xfId="0" applyFont="1" applyBorder="1" applyAlignment="1" applyProtection="1">
      <alignment horizontal="left" wrapText="1"/>
    </xf>
    <xf numFmtId="0" fontId="13" fillId="0" borderId="30" xfId="0" applyFont="1" applyBorder="1" applyAlignment="1" applyProtection="1">
      <alignment horizontal="left" wrapText="1"/>
    </xf>
    <xf numFmtId="0" fontId="7" fillId="0" borderId="15" xfId="0" applyFont="1" applyBorder="1" applyAlignment="1" applyProtection="1">
      <alignment horizontal="left" wrapText="1"/>
    </xf>
    <xf numFmtId="0" fontId="7" fillId="0" borderId="14" xfId="0" applyFont="1" applyBorder="1" applyAlignment="1" applyProtection="1">
      <alignment vertical="top" wrapText="1"/>
    </xf>
    <xf numFmtId="0" fontId="12" fillId="0" borderId="19" xfId="3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23" fillId="0" borderId="21" xfId="0" applyFont="1" applyBorder="1" applyAlignment="1" applyProtection="1">
      <alignment horizontal="center"/>
    </xf>
    <xf numFmtId="0" fontId="23" fillId="0" borderId="22" xfId="0" applyFont="1" applyBorder="1" applyAlignment="1" applyProtection="1">
      <alignment horizontal="center"/>
    </xf>
    <xf numFmtId="0" fontId="23" fillId="0" borderId="23" xfId="0" applyFont="1" applyBorder="1" applyAlignment="1" applyProtection="1">
      <alignment horizontal="center"/>
    </xf>
    <xf numFmtId="0" fontId="27" fillId="5" borderId="15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22" fillId="0" borderId="19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/>
    </xf>
    <xf numFmtId="1" fontId="7" fillId="0" borderId="14" xfId="0" applyNumberFormat="1" applyFont="1" applyBorder="1" applyAlignment="1" applyProtection="1">
      <alignment vertical="top" wrapText="1"/>
    </xf>
    <xf numFmtId="1" fontId="5" fillId="0" borderId="14" xfId="0" applyNumberFormat="1" applyFont="1" applyBorder="1" applyAlignment="1" applyProtection="1">
      <alignment horizontal="left" vertical="top" wrapText="1"/>
    </xf>
    <xf numFmtId="1" fontId="5" fillId="0" borderId="14" xfId="0" applyNumberFormat="1" applyFont="1" applyBorder="1" applyAlignment="1" applyProtection="1">
      <alignment horizontal="left" vertical="top"/>
    </xf>
    <xf numFmtId="0" fontId="7" fillId="0" borderId="14" xfId="0" applyFont="1" applyBorder="1" applyAlignment="1" applyProtection="1">
      <alignment vertical="top" wrapText="1"/>
      <protection locked="0"/>
    </xf>
    <xf numFmtId="1" fontId="7" fillId="0" borderId="14" xfId="0" applyNumberFormat="1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1" fontId="5" fillId="0" borderId="14" xfId="0" applyNumberFormat="1" applyFont="1" applyBorder="1" applyAlignment="1" applyProtection="1">
      <alignment horizontal="left" vertical="top" wrapText="1"/>
      <protection locked="0"/>
    </xf>
    <xf numFmtId="1" fontId="5" fillId="0" borderId="14" xfId="0" applyNumberFormat="1" applyFont="1" applyBorder="1" applyAlignment="1" applyProtection="1">
      <alignment horizontal="left" vertical="top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/>
    </xf>
    <xf numFmtId="0" fontId="13" fillId="0" borderId="24" xfId="0" applyFont="1" applyBorder="1" applyAlignment="1" applyProtection="1">
      <alignment horizontal="left" wrapText="1"/>
    </xf>
    <xf numFmtId="0" fontId="7" fillId="0" borderId="24" xfId="0" applyFont="1" applyBorder="1" applyAlignment="1" applyProtection="1">
      <alignment horizontal="left" wrapText="1"/>
    </xf>
    <xf numFmtId="0" fontId="27" fillId="5" borderId="25" xfId="0" applyFont="1" applyFill="1" applyBorder="1" applyAlignment="1" applyProtection="1">
      <alignment horizontal="left"/>
    </xf>
    <xf numFmtId="0" fontId="13" fillId="0" borderId="15" xfId="0" applyFont="1" applyBorder="1" applyAlignment="1" applyProtection="1">
      <alignment vertical="center" wrapText="1"/>
    </xf>
    <xf numFmtId="0" fontId="13" fillId="4" borderId="15" xfId="0" applyFont="1" applyFill="1" applyBorder="1" applyAlignment="1" applyProtection="1">
      <alignment horizontal="left" wrapText="1"/>
    </xf>
    <xf numFmtId="0" fontId="7" fillId="0" borderId="15" xfId="0" applyFont="1" applyBorder="1" applyAlignment="1" applyProtection="1">
      <alignment horizontal="left" vertical="center" wrapText="1"/>
    </xf>
  </cellXfs>
  <cellStyles count="4">
    <cellStyle name="Hyperlink" xfId="3" builtinId="8"/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colors>
    <mruColors>
      <color rgb="FF5F5F5F"/>
      <color rgb="FF007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128</xdr:row>
      <xdr:rowOff>0</xdr:rowOff>
    </xdr:from>
    <xdr:to>
      <xdr:col>2</xdr:col>
      <xdr:colOff>2000250</xdr:colOff>
      <xdr:row>129</xdr:row>
      <xdr:rowOff>0</xdr:rowOff>
    </xdr:to>
    <xdr:pic>
      <xdr:nvPicPr>
        <xdr:cNvPr id="13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1501140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129</xdr:row>
      <xdr:rowOff>9525</xdr:rowOff>
    </xdr:from>
    <xdr:to>
      <xdr:col>2</xdr:col>
      <xdr:colOff>2000250</xdr:colOff>
      <xdr:row>129</xdr:row>
      <xdr:rowOff>152400</xdr:rowOff>
    </xdr:to>
    <xdr:pic>
      <xdr:nvPicPr>
        <xdr:cNvPr id="13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5625" y="15182850"/>
          <a:ext cx="276225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130</xdr:row>
      <xdr:rowOff>0</xdr:rowOff>
    </xdr:from>
    <xdr:to>
      <xdr:col>2</xdr:col>
      <xdr:colOff>2000250</xdr:colOff>
      <xdr:row>130</xdr:row>
      <xdr:rowOff>152400</xdr:rowOff>
    </xdr:to>
    <xdr:pic>
      <xdr:nvPicPr>
        <xdr:cNvPr id="1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15335250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131</xdr:row>
      <xdr:rowOff>0</xdr:rowOff>
    </xdr:from>
    <xdr:to>
      <xdr:col>2</xdr:col>
      <xdr:colOff>2000250</xdr:colOff>
      <xdr:row>132</xdr:row>
      <xdr:rowOff>0</xdr:rowOff>
    </xdr:to>
    <xdr:pic>
      <xdr:nvPicPr>
        <xdr:cNvPr id="13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15497175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132</xdr:row>
      <xdr:rowOff>9525</xdr:rowOff>
    </xdr:from>
    <xdr:to>
      <xdr:col>2</xdr:col>
      <xdr:colOff>2000250</xdr:colOff>
      <xdr:row>133</xdr:row>
      <xdr:rowOff>0</xdr:rowOff>
    </xdr:to>
    <xdr:pic>
      <xdr:nvPicPr>
        <xdr:cNvPr id="1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95625" y="15668625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133</xdr:row>
      <xdr:rowOff>9525</xdr:rowOff>
    </xdr:from>
    <xdr:to>
      <xdr:col>2</xdr:col>
      <xdr:colOff>2000250</xdr:colOff>
      <xdr:row>134</xdr:row>
      <xdr:rowOff>9525</xdr:rowOff>
    </xdr:to>
    <xdr:pic>
      <xdr:nvPicPr>
        <xdr:cNvPr id="137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95625" y="1583055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i-byen.dk/files/pdf/Messekatalog_Oeksnehallen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dgi-byen.dk/files/pdf/Messekatalog_Oeksnehallen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dgi-byen.dk/files/pdf/Messekatalog_Oeksnehall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0"/>
  <sheetViews>
    <sheetView showGridLines="0" tabSelected="1" zoomScaleNormal="100" zoomScaleSheetLayoutView="100" workbookViewId="0">
      <selection activeCell="M12" sqref="M12"/>
    </sheetView>
  </sheetViews>
  <sheetFormatPr defaultRowHeight="12.75"/>
  <cols>
    <col min="1" max="1" width="2.85546875" style="3" customWidth="1"/>
    <col min="2" max="2" width="11.140625" style="3" customWidth="1"/>
    <col min="3" max="3" width="79.85546875" style="3" customWidth="1"/>
    <col min="4" max="4" width="11.28515625" style="3" customWidth="1"/>
    <col min="5" max="5" width="20.42578125" style="3" customWidth="1"/>
    <col min="6" max="6" width="18.140625" style="3" customWidth="1"/>
    <col min="7" max="7" width="2.85546875" style="3" hidden="1" customWidth="1"/>
    <col min="8" max="8" width="2.7109375" style="3" hidden="1" customWidth="1"/>
    <col min="9" max="9" width="0" style="3" hidden="1" customWidth="1"/>
    <col min="10" max="10" width="9.140625" style="3"/>
    <col min="11" max="11" width="8.140625" style="3" customWidth="1"/>
    <col min="12" max="16384" width="9.140625" style="3"/>
  </cols>
  <sheetData>
    <row r="2" spans="1:7" ht="27">
      <c r="B2" s="59" t="s">
        <v>48</v>
      </c>
    </row>
    <row r="3" spans="1:7" ht="38.25" customHeight="1">
      <c r="B3" s="139" t="s">
        <v>128</v>
      </c>
      <c r="C3" s="139"/>
    </row>
    <row r="4" spans="1:7">
      <c r="B4" s="4"/>
    </row>
    <row r="5" spans="1:7" ht="12.75" customHeight="1">
      <c r="B5" s="151" t="s">
        <v>8</v>
      </c>
      <c r="C5" s="151"/>
      <c r="D5" s="151"/>
      <c r="E5" s="153" t="s">
        <v>10</v>
      </c>
      <c r="F5" s="154"/>
    </row>
    <row r="6" spans="1:7">
      <c r="B6" s="151"/>
      <c r="C6" s="151"/>
      <c r="D6" s="151"/>
      <c r="E6" s="154"/>
      <c r="F6" s="154"/>
    </row>
    <row r="7" spans="1:7" ht="12.75" customHeight="1">
      <c r="B7" s="151" t="s">
        <v>20</v>
      </c>
      <c r="C7" s="151"/>
      <c r="D7" s="151"/>
      <c r="E7" s="153" t="s">
        <v>11</v>
      </c>
      <c r="F7" s="154"/>
    </row>
    <row r="8" spans="1:7" ht="12.75" customHeight="1">
      <c r="B8" s="151"/>
      <c r="C8" s="151"/>
      <c r="D8" s="151"/>
      <c r="E8" s="154"/>
      <c r="F8" s="154"/>
    </row>
    <row r="9" spans="1:7" ht="12.75" customHeight="1">
      <c r="B9" s="151" t="s">
        <v>9</v>
      </c>
      <c r="C9" s="151"/>
      <c r="D9" s="151"/>
      <c r="E9" s="153" t="s">
        <v>12</v>
      </c>
      <c r="F9" s="154"/>
    </row>
    <row r="10" spans="1:7" ht="12.75" customHeight="1">
      <c r="B10" s="151"/>
      <c r="C10" s="151"/>
      <c r="D10" s="151"/>
      <c r="E10" s="154"/>
      <c r="F10" s="154"/>
    </row>
    <row r="11" spans="1:7">
      <c r="B11" s="151" t="s">
        <v>75</v>
      </c>
      <c r="C11" s="151"/>
      <c r="D11" s="151"/>
      <c r="E11" s="153" t="s">
        <v>13</v>
      </c>
      <c r="F11" s="154"/>
    </row>
    <row r="12" spans="1:7" ht="12.75" customHeight="1">
      <c r="B12" s="151"/>
      <c r="C12" s="151"/>
      <c r="D12" s="151"/>
      <c r="E12" s="154"/>
      <c r="F12" s="154"/>
    </row>
    <row r="13" spans="1:7">
      <c r="B13" s="152" t="s">
        <v>55</v>
      </c>
      <c r="C13" s="152"/>
      <c r="D13" s="152"/>
      <c r="E13" s="155" t="s">
        <v>152</v>
      </c>
      <c r="F13" s="156"/>
    </row>
    <row r="14" spans="1:7" ht="12.75" customHeight="1">
      <c r="B14" s="152"/>
      <c r="C14" s="152"/>
      <c r="D14" s="152"/>
      <c r="E14" s="156"/>
      <c r="F14" s="156"/>
    </row>
    <row r="15" spans="1:7" ht="12.75" customHeight="1">
      <c r="B15" s="5"/>
      <c r="C15" s="5"/>
    </row>
    <row r="16" spans="1:7" s="8" customFormat="1" ht="15">
      <c r="A16" s="6"/>
      <c r="B16" s="140" t="s">
        <v>129</v>
      </c>
      <c r="C16" s="141"/>
      <c r="D16" s="141"/>
      <c r="E16" s="141"/>
      <c r="F16" s="142"/>
      <c r="G16" s="7"/>
    </row>
    <row r="17" spans="2:7">
      <c r="B17" s="143" t="s">
        <v>130</v>
      </c>
      <c r="C17" s="144"/>
      <c r="D17" s="144"/>
      <c r="E17" s="144"/>
      <c r="F17" s="145"/>
    </row>
    <row r="18" spans="2:7">
      <c r="B18" s="121" t="s">
        <v>29</v>
      </c>
      <c r="C18" s="122"/>
      <c r="D18" s="122"/>
      <c r="E18" s="122"/>
      <c r="F18" s="123"/>
      <c r="G18" s="9"/>
    </row>
    <row r="19" spans="2:7">
      <c r="B19" s="121" t="s">
        <v>90</v>
      </c>
      <c r="C19" s="122"/>
      <c r="D19" s="122"/>
      <c r="E19" s="122"/>
      <c r="F19" s="123"/>
      <c r="G19" s="9"/>
    </row>
    <row r="20" spans="2:7">
      <c r="B20" s="132" t="s">
        <v>91</v>
      </c>
      <c r="C20" s="133"/>
      <c r="D20" s="133"/>
      <c r="E20" s="133"/>
      <c r="F20" s="134"/>
      <c r="G20" s="9"/>
    </row>
    <row r="21" spans="2:7" ht="12.75" customHeight="1">
      <c r="B21" s="135" t="s">
        <v>76</v>
      </c>
      <c r="C21" s="136"/>
      <c r="D21" s="136"/>
      <c r="E21" s="136"/>
      <c r="F21" s="137"/>
      <c r="G21" s="7"/>
    </row>
    <row r="22" spans="2:7" ht="3" customHeight="1">
      <c r="B22" s="10"/>
      <c r="C22" s="11"/>
      <c r="D22" s="11"/>
      <c r="E22" s="11"/>
      <c r="F22" s="11"/>
      <c r="G22" s="11"/>
    </row>
    <row r="23" spans="2:7" ht="16.5" customHeight="1">
      <c r="B23" s="10"/>
      <c r="C23" s="11"/>
      <c r="D23" s="11"/>
      <c r="E23" s="11"/>
      <c r="F23" s="11"/>
      <c r="G23" s="11"/>
    </row>
    <row r="24" spans="2:7">
      <c r="B24" s="101" t="s">
        <v>131</v>
      </c>
      <c r="C24" s="101"/>
      <c r="D24" s="101"/>
      <c r="E24" s="101"/>
      <c r="F24" s="101"/>
      <c r="G24" s="11"/>
    </row>
    <row r="25" spans="2:7">
      <c r="B25" s="60" t="s">
        <v>0</v>
      </c>
      <c r="C25" s="61" t="s">
        <v>1</v>
      </c>
      <c r="D25" s="60" t="s">
        <v>2</v>
      </c>
      <c r="E25" s="62" t="s">
        <v>5</v>
      </c>
      <c r="F25" s="60" t="s">
        <v>3</v>
      </c>
      <c r="G25" s="11"/>
    </row>
    <row r="26" spans="2:7">
      <c r="B26" s="63">
        <v>50</v>
      </c>
      <c r="C26" s="64" t="s">
        <v>132</v>
      </c>
      <c r="D26" s="65"/>
      <c r="E26" s="66">
        <v>635</v>
      </c>
      <c r="F26" s="66">
        <f t="shared" ref="F26:F31" si="0">E26*D26</f>
        <v>0</v>
      </c>
      <c r="G26" s="11"/>
    </row>
    <row r="27" spans="2:7">
      <c r="B27" s="63">
        <v>60</v>
      </c>
      <c r="C27" s="64" t="s">
        <v>135</v>
      </c>
      <c r="D27" s="65"/>
      <c r="E27" s="66">
        <v>1270</v>
      </c>
      <c r="F27" s="66">
        <f t="shared" si="0"/>
        <v>0</v>
      </c>
      <c r="G27" s="11"/>
    </row>
    <row r="28" spans="2:7">
      <c r="B28" s="63">
        <v>90</v>
      </c>
      <c r="C28" s="64" t="s">
        <v>133</v>
      </c>
      <c r="D28" s="65"/>
      <c r="E28" s="66">
        <v>1905</v>
      </c>
      <c r="F28" s="66">
        <f t="shared" si="0"/>
        <v>0</v>
      </c>
      <c r="G28" s="11"/>
    </row>
    <row r="29" spans="2:7">
      <c r="B29" s="63">
        <v>180</v>
      </c>
      <c r="C29" s="64" t="s">
        <v>134</v>
      </c>
      <c r="D29" s="65"/>
      <c r="E29" s="66">
        <v>3175</v>
      </c>
      <c r="F29" s="66">
        <f t="shared" si="0"/>
        <v>0</v>
      </c>
      <c r="G29" s="11"/>
    </row>
    <row r="30" spans="2:7">
      <c r="B30" s="63">
        <v>270</v>
      </c>
      <c r="C30" s="64" t="s">
        <v>136</v>
      </c>
      <c r="D30" s="65"/>
      <c r="E30" s="66">
        <v>4445</v>
      </c>
      <c r="F30" s="66">
        <f t="shared" si="0"/>
        <v>0</v>
      </c>
      <c r="G30" s="11"/>
    </row>
    <row r="31" spans="2:7">
      <c r="B31" s="63">
        <v>360</v>
      </c>
      <c r="C31" s="64" t="s">
        <v>137</v>
      </c>
      <c r="D31" s="65"/>
      <c r="E31" s="66">
        <v>5715</v>
      </c>
      <c r="F31" s="66">
        <f t="shared" si="0"/>
        <v>0</v>
      </c>
    </row>
    <row r="32" spans="2:7">
      <c r="B32" s="12"/>
      <c r="C32" s="13"/>
      <c r="D32" s="23"/>
      <c r="E32" s="14"/>
      <c r="F32" s="15"/>
    </row>
    <row r="33" spans="2:8">
      <c r="B33" s="101" t="s">
        <v>59</v>
      </c>
      <c r="C33" s="101"/>
      <c r="D33" s="101"/>
      <c r="E33" s="101"/>
      <c r="F33" s="101"/>
    </row>
    <row r="34" spans="2:8">
      <c r="B34" s="60" t="s">
        <v>0</v>
      </c>
      <c r="C34" s="61" t="s">
        <v>1</v>
      </c>
      <c r="D34" s="60" t="s">
        <v>2</v>
      </c>
      <c r="E34" s="62" t="s">
        <v>5</v>
      </c>
      <c r="F34" s="60" t="s">
        <v>3</v>
      </c>
      <c r="H34" s="16"/>
    </row>
    <row r="35" spans="2:8">
      <c r="B35" s="67">
        <v>1000</v>
      </c>
      <c r="C35" s="68" t="s">
        <v>138</v>
      </c>
      <c r="D35" s="69"/>
      <c r="E35" s="70">
        <v>1020</v>
      </c>
      <c r="F35" s="70">
        <f t="shared" ref="F35:F42" si="1">E35*D35</f>
        <v>0</v>
      </c>
    </row>
    <row r="36" spans="2:8">
      <c r="B36" s="67">
        <v>1010</v>
      </c>
      <c r="C36" s="68" t="s">
        <v>80</v>
      </c>
      <c r="D36" s="69"/>
      <c r="E36" s="70">
        <v>3854</v>
      </c>
      <c r="F36" s="70">
        <f t="shared" si="1"/>
        <v>0</v>
      </c>
    </row>
    <row r="37" spans="2:8">
      <c r="B37" s="67">
        <v>1020</v>
      </c>
      <c r="C37" s="68" t="s">
        <v>81</v>
      </c>
      <c r="D37" s="69"/>
      <c r="E37" s="70">
        <v>7839</v>
      </c>
      <c r="F37" s="70">
        <f t="shared" si="1"/>
        <v>0</v>
      </c>
    </row>
    <row r="38" spans="2:8">
      <c r="B38" s="67">
        <v>1030</v>
      </c>
      <c r="C38" s="68" t="s">
        <v>31</v>
      </c>
      <c r="D38" s="69"/>
      <c r="E38" s="70">
        <v>9809</v>
      </c>
      <c r="F38" s="70">
        <f t="shared" si="1"/>
        <v>0</v>
      </c>
    </row>
    <row r="39" spans="2:8">
      <c r="B39" s="67">
        <v>1210</v>
      </c>
      <c r="C39" s="68" t="s">
        <v>92</v>
      </c>
      <c r="D39" s="71"/>
      <c r="E39" s="70">
        <v>1785</v>
      </c>
      <c r="F39" s="70">
        <f>E39*D39</f>
        <v>0</v>
      </c>
    </row>
    <row r="40" spans="2:8">
      <c r="B40" s="67">
        <v>1035</v>
      </c>
      <c r="C40" s="68" t="s">
        <v>35</v>
      </c>
      <c r="D40" s="69"/>
      <c r="E40" s="70">
        <v>389</v>
      </c>
      <c r="F40" s="70">
        <f t="shared" si="1"/>
        <v>0</v>
      </c>
    </row>
    <row r="41" spans="2:8" ht="25.5">
      <c r="B41" s="117">
        <v>1040</v>
      </c>
      <c r="C41" s="68" t="s">
        <v>96</v>
      </c>
      <c r="D41" s="69"/>
      <c r="E41" s="70">
        <v>2655</v>
      </c>
      <c r="F41" s="70">
        <f t="shared" si="1"/>
        <v>0</v>
      </c>
    </row>
    <row r="42" spans="2:8">
      <c r="B42" s="67">
        <v>1050</v>
      </c>
      <c r="C42" s="68" t="s">
        <v>4</v>
      </c>
      <c r="D42" s="69"/>
      <c r="E42" s="70">
        <v>760</v>
      </c>
      <c r="F42" s="70">
        <f t="shared" si="1"/>
        <v>0</v>
      </c>
    </row>
    <row r="43" spans="2:8">
      <c r="B43" s="12"/>
      <c r="C43" s="13"/>
      <c r="D43" s="23"/>
      <c r="E43" s="14"/>
      <c r="F43" s="14"/>
    </row>
    <row r="44" spans="2:8">
      <c r="B44" s="101" t="s">
        <v>6</v>
      </c>
      <c r="C44" s="101"/>
      <c r="D44" s="101"/>
      <c r="E44" s="101"/>
      <c r="F44" s="101"/>
    </row>
    <row r="45" spans="2:8">
      <c r="B45" s="60" t="s">
        <v>0</v>
      </c>
      <c r="C45" s="61" t="s">
        <v>1</v>
      </c>
      <c r="D45" s="60" t="s">
        <v>2</v>
      </c>
      <c r="E45" s="62" t="s">
        <v>5</v>
      </c>
      <c r="F45" s="60" t="s">
        <v>3</v>
      </c>
    </row>
    <row r="46" spans="2:8">
      <c r="B46" s="67">
        <v>1400</v>
      </c>
      <c r="C46" s="68" t="s">
        <v>57</v>
      </c>
      <c r="D46" s="71"/>
      <c r="E46" s="70">
        <v>3959</v>
      </c>
      <c r="F46" s="70">
        <f>E46*D46</f>
        <v>0</v>
      </c>
    </row>
    <row r="47" spans="2:8">
      <c r="B47" s="67">
        <v>1410</v>
      </c>
      <c r="C47" s="68" t="s">
        <v>56</v>
      </c>
      <c r="D47" s="71"/>
      <c r="E47" s="70">
        <v>4619</v>
      </c>
      <c r="F47" s="70">
        <f>E47*D47</f>
        <v>0</v>
      </c>
    </row>
    <row r="48" spans="2:8" ht="25.5">
      <c r="B48" s="117">
        <v>1420</v>
      </c>
      <c r="C48" s="68" t="s">
        <v>72</v>
      </c>
      <c r="D48" s="71"/>
      <c r="E48" s="70">
        <v>3500</v>
      </c>
      <c r="F48" s="70">
        <f>E48*D48</f>
        <v>0</v>
      </c>
    </row>
    <row r="49" spans="2:6">
      <c r="B49" s="67">
        <v>1440</v>
      </c>
      <c r="C49" s="68" t="s">
        <v>139</v>
      </c>
      <c r="D49" s="71"/>
      <c r="E49" s="70">
        <v>4500</v>
      </c>
      <c r="F49" s="70">
        <f>E49*D49</f>
        <v>0</v>
      </c>
    </row>
    <row r="51" spans="2:6">
      <c r="B51" s="101" t="s">
        <v>62</v>
      </c>
      <c r="C51" s="101"/>
      <c r="D51" s="101"/>
      <c r="E51" s="101"/>
      <c r="F51" s="101"/>
    </row>
    <row r="52" spans="2:6" ht="13.5" customHeight="1">
      <c r="B52" s="60" t="s">
        <v>0</v>
      </c>
      <c r="C52" s="61" t="s">
        <v>1</v>
      </c>
      <c r="D52" s="60" t="s">
        <v>2</v>
      </c>
      <c r="E52" s="62" t="s">
        <v>5</v>
      </c>
      <c r="F52" s="60" t="s">
        <v>3</v>
      </c>
    </row>
    <row r="53" spans="2:6">
      <c r="B53" s="67">
        <v>1100</v>
      </c>
      <c r="C53" s="68" t="s">
        <v>82</v>
      </c>
      <c r="D53" s="71"/>
      <c r="E53" s="70">
        <v>297</v>
      </c>
      <c r="F53" s="70">
        <f t="shared" ref="F53:F55" si="2">E53*D53</f>
        <v>0</v>
      </c>
    </row>
    <row r="54" spans="2:6">
      <c r="B54" s="63">
        <v>1150</v>
      </c>
      <c r="C54" s="64" t="s">
        <v>60</v>
      </c>
      <c r="D54" s="65"/>
      <c r="E54" s="66">
        <v>450</v>
      </c>
      <c r="F54" s="66">
        <f>E54*D54</f>
        <v>0</v>
      </c>
    </row>
    <row r="55" spans="2:6">
      <c r="B55" s="63">
        <v>1120</v>
      </c>
      <c r="C55" s="64" t="s">
        <v>63</v>
      </c>
      <c r="D55" s="65"/>
      <c r="E55" s="66">
        <v>0</v>
      </c>
      <c r="F55" s="66">
        <f t="shared" si="2"/>
        <v>0</v>
      </c>
    </row>
    <row r="57" spans="2:6">
      <c r="B57" s="101" t="s">
        <v>61</v>
      </c>
      <c r="C57" s="101"/>
      <c r="D57" s="101"/>
      <c r="E57" s="101"/>
      <c r="F57" s="101"/>
    </row>
    <row r="58" spans="2:6">
      <c r="B58" s="73" t="s">
        <v>0</v>
      </c>
      <c r="C58" s="74" t="s">
        <v>1</v>
      </c>
      <c r="D58" s="73" t="s">
        <v>2</v>
      </c>
      <c r="E58" s="75" t="s">
        <v>5</v>
      </c>
      <c r="F58" s="73" t="s">
        <v>3</v>
      </c>
    </row>
    <row r="59" spans="2:6">
      <c r="B59" s="76">
        <v>1141</v>
      </c>
      <c r="C59" s="64" t="s">
        <v>51</v>
      </c>
      <c r="D59" s="65"/>
      <c r="E59" s="66">
        <v>800</v>
      </c>
      <c r="F59" s="66">
        <f t="shared" ref="F59" si="3">E59*D59</f>
        <v>0</v>
      </c>
    </row>
    <row r="60" spans="2:6">
      <c r="B60" s="63">
        <v>1142</v>
      </c>
      <c r="C60" s="64" t="s">
        <v>52</v>
      </c>
      <c r="D60" s="65"/>
      <c r="E60" s="66">
        <v>1200</v>
      </c>
      <c r="F60" s="66">
        <f>E60*D60</f>
        <v>0</v>
      </c>
    </row>
    <row r="62" spans="2:6">
      <c r="B62" s="101" t="s">
        <v>54</v>
      </c>
      <c r="C62" s="101"/>
      <c r="D62" s="101"/>
      <c r="E62" s="101"/>
      <c r="F62" s="101"/>
    </row>
    <row r="63" spans="2:6">
      <c r="B63" s="60" t="s">
        <v>0</v>
      </c>
      <c r="C63" s="77" t="s">
        <v>1</v>
      </c>
      <c r="D63" s="60" t="s">
        <v>2</v>
      </c>
      <c r="E63" s="62" t="s">
        <v>5</v>
      </c>
      <c r="F63" s="60" t="s">
        <v>3</v>
      </c>
    </row>
    <row r="64" spans="2:6">
      <c r="B64" s="67">
        <v>1500</v>
      </c>
      <c r="C64" s="68" t="s">
        <v>108</v>
      </c>
      <c r="D64" s="71"/>
      <c r="E64" s="70">
        <v>513</v>
      </c>
      <c r="F64" s="70">
        <f t="shared" ref="F64:F72" si="4">E64*D64</f>
        <v>0</v>
      </c>
    </row>
    <row r="65" spans="2:7">
      <c r="B65" s="67">
        <v>1501</v>
      </c>
      <c r="C65" s="68" t="s">
        <v>109</v>
      </c>
      <c r="D65" s="71"/>
      <c r="E65" s="70">
        <v>513</v>
      </c>
      <c r="F65" s="70">
        <f t="shared" si="4"/>
        <v>0</v>
      </c>
    </row>
    <row r="66" spans="2:7">
      <c r="B66" s="67">
        <v>1503</v>
      </c>
      <c r="C66" s="68" t="s">
        <v>110</v>
      </c>
      <c r="D66" s="71"/>
      <c r="E66" s="70">
        <v>513</v>
      </c>
      <c r="F66" s="70">
        <f t="shared" si="4"/>
        <v>0</v>
      </c>
    </row>
    <row r="67" spans="2:7">
      <c r="B67" s="67">
        <v>1504</v>
      </c>
      <c r="C67" s="68" t="s">
        <v>93</v>
      </c>
      <c r="D67" s="71"/>
      <c r="E67" s="70">
        <v>445</v>
      </c>
      <c r="F67" s="70">
        <f t="shared" si="4"/>
        <v>0</v>
      </c>
      <c r="G67" s="19"/>
    </row>
    <row r="68" spans="2:7">
      <c r="B68" s="67">
        <v>1505</v>
      </c>
      <c r="C68" s="68" t="s">
        <v>121</v>
      </c>
      <c r="D68" s="71"/>
      <c r="E68" s="70">
        <v>989</v>
      </c>
      <c r="F68" s="70">
        <f t="shared" si="4"/>
        <v>0</v>
      </c>
    </row>
    <row r="69" spans="2:7">
      <c r="B69" s="67">
        <v>1508</v>
      </c>
      <c r="C69" s="68" t="s">
        <v>120</v>
      </c>
      <c r="D69" s="71"/>
      <c r="E69" s="70">
        <v>249</v>
      </c>
      <c r="F69" s="70">
        <f t="shared" si="4"/>
        <v>0</v>
      </c>
    </row>
    <row r="70" spans="2:7">
      <c r="B70" s="67">
        <v>1509</v>
      </c>
      <c r="C70" s="68" t="s">
        <v>89</v>
      </c>
      <c r="D70" s="71"/>
      <c r="E70" s="70">
        <v>495</v>
      </c>
      <c r="F70" s="70">
        <f t="shared" si="4"/>
        <v>0</v>
      </c>
    </row>
    <row r="71" spans="2:7">
      <c r="B71" s="67">
        <v>1510</v>
      </c>
      <c r="C71" s="68" t="s">
        <v>119</v>
      </c>
      <c r="D71" s="71"/>
      <c r="E71" s="70">
        <v>445</v>
      </c>
      <c r="F71" s="70">
        <f t="shared" si="4"/>
        <v>0</v>
      </c>
    </row>
    <row r="72" spans="2:7">
      <c r="B72" s="67">
        <v>1518</v>
      </c>
      <c r="C72" s="68" t="s">
        <v>111</v>
      </c>
      <c r="D72" s="71"/>
      <c r="E72" s="70">
        <v>334</v>
      </c>
      <c r="F72" s="70">
        <f t="shared" si="4"/>
        <v>0</v>
      </c>
    </row>
    <row r="73" spans="2:7" hidden="1">
      <c r="B73" s="67"/>
      <c r="C73" s="68"/>
      <c r="D73" s="71"/>
      <c r="E73" s="70"/>
      <c r="F73" s="70">
        <f t="shared" ref="F73:F75" si="5">E73*D73</f>
        <v>0</v>
      </c>
    </row>
    <row r="74" spans="2:7" hidden="1">
      <c r="B74" s="67"/>
      <c r="C74" s="68"/>
      <c r="D74" s="71"/>
      <c r="E74" s="70"/>
      <c r="F74" s="70">
        <f t="shared" si="5"/>
        <v>0</v>
      </c>
    </row>
    <row r="75" spans="2:7" hidden="1">
      <c r="B75" s="67"/>
      <c r="C75" s="68"/>
      <c r="D75" s="71"/>
      <c r="E75" s="70"/>
      <c r="F75" s="70">
        <f t="shared" si="5"/>
        <v>0</v>
      </c>
    </row>
    <row r="76" spans="2:7" hidden="1">
      <c r="B76" s="67"/>
      <c r="C76" s="68"/>
      <c r="D76" s="71"/>
      <c r="E76" s="78"/>
      <c r="F76" s="78"/>
    </row>
    <row r="77" spans="2:7">
      <c r="B77" s="67">
        <v>1519</v>
      </c>
      <c r="C77" s="68" t="s">
        <v>85</v>
      </c>
      <c r="D77" s="71"/>
      <c r="E77" s="70">
        <v>574</v>
      </c>
      <c r="F77" s="70">
        <f t="shared" ref="F77:F85" si="6">E77*D77</f>
        <v>0</v>
      </c>
    </row>
    <row r="78" spans="2:7">
      <c r="B78" s="67">
        <v>1520</v>
      </c>
      <c r="C78" s="68" t="s">
        <v>118</v>
      </c>
      <c r="D78" s="71"/>
      <c r="E78" s="70">
        <v>160</v>
      </c>
      <c r="F78" s="70">
        <f t="shared" si="6"/>
        <v>0</v>
      </c>
    </row>
    <row r="79" spans="2:7" s="19" customFormat="1">
      <c r="B79" s="67">
        <v>1521</v>
      </c>
      <c r="C79" s="68" t="s">
        <v>117</v>
      </c>
      <c r="D79" s="71"/>
      <c r="E79" s="70">
        <v>233</v>
      </c>
      <c r="F79" s="70">
        <f t="shared" si="6"/>
        <v>0</v>
      </c>
    </row>
    <row r="80" spans="2:7">
      <c r="B80" s="67">
        <v>1530</v>
      </c>
      <c r="C80" s="68" t="s">
        <v>116</v>
      </c>
      <c r="D80" s="71"/>
      <c r="E80" s="70">
        <v>945</v>
      </c>
      <c r="F80" s="70">
        <f t="shared" si="6"/>
        <v>0</v>
      </c>
      <c r="G80" s="19"/>
    </row>
    <row r="81" spans="2:7">
      <c r="B81" s="67">
        <v>1531</v>
      </c>
      <c r="C81" s="68" t="s">
        <v>115</v>
      </c>
      <c r="D81" s="71"/>
      <c r="E81" s="70">
        <v>945</v>
      </c>
      <c r="F81" s="70">
        <f t="shared" si="6"/>
        <v>0</v>
      </c>
      <c r="G81" s="19"/>
    </row>
    <row r="82" spans="2:7">
      <c r="B82" s="67">
        <v>1532</v>
      </c>
      <c r="C82" s="68" t="s">
        <v>114</v>
      </c>
      <c r="D82" s="71"/>
      <c r="E82" s="70">
        <v>645</v>
      </c>
      <c r="F82" s="70">
        <f t="shared" si="6"/>
        <v>0</v>
      </c>
      <c r="G82" s="19"/>
    </row>
    <row r="83" spans="2:7">
      <c r="B83" s="67">
        <v>1533</v>
      </c>
      <c r="C83" s="68" t="s">
        <v>113</v>
      </c>
      <c r="D83" s="71"/>
      <c r="E83" s="70">
        <v>645</v>
      </c>
      <c r="F83" s="70">
        <f t="shared" si="6"/>
        <v>0</v>
      </c>
      <c r="G83" s="19"/>
    </row>
    <row r="84" spans="2:7">
      <c r="B84" s="67">
        <v>1534</v>
      </c>
      <c r="C84" s="68" t="s">
        <v>112</v>
      </c>
      <c r="D84" s="71"/>
      <c r="E84" s="70">
        <v>645</v>
      </c>
      <c r="F84" s="70">
        <f t="shared" si="6"/>
        <v>0</v>
      </c>
      <c r="G84" s="19"/>
    </row>
    <row r="85" spans="2:7">
      <c r="B85" s="67">
        <v>1540</v>
      </c>
      <c r="C85" s="68" t="s">
        <v>140</v>
      </c>
      <c r="D85" s="71"/>
      <c r="E85" s="70">
        <v>295</v>
      </c>
      <c r="F85" s="70">
        <f t="shared" si="6"/>
        <v>0</v>
      </c>
    </row>
    <row r="86" spans="2:7">
      <c r="B86" s="67">
        <v>1542</v>
      </c>
      <c r="C86" s="68" t="s">
        <v>88</v>
      </c>
      <c r="D86" s="71"/>
      <c r="E86" s="70">
        <v>675</v>
      </c>
      <c r="F86" s="70">
        <f>E86*D86</f>
        <v>0</v>
      </c>
    </row>
    <row r="87" spans="2:7">
      <c r="B87" s="67">
        <v>1543</v>
      </c>
      <c r="C87" s="68" t="s">
        <v>87</v>
      </c>
      <c r="D87" s="71"/>
      <c r="E87" s="70">
        <v>915</v>
      </c>
      <c r="F87" s="70">
        <f t="shared" ref="F87" si="7">E87*D87</f>
        <v>0</v>
      </c>
    </row>
    <row r="88" spans="2:7">
      <c r="B88" s="67">
        <v>1544</v>
      </c>
      <c r="C88" s="68" t="s">
        <v>84</v>
      </c>
      <c r="D88" s="71"/>
      <c r="E88" s="70">
        <v>545</v>
      </c>
      <c r="F88" s="70">
        <f>E88*D88</f>
        <v>0</v>
      </c>
    </row>
    <row r="89" spans="2:7">
      <c r="B89" s="79">
        <v>1545</v>
      </c>
      <c r="C89" s="68" t="s">
        <v>122</v>
      </c>
      <c r="D89" s="71"/>
      <c r="E89" s="70">
        <v>695</v>
      </c>
      <c r="F89" s="70">
        <f>E89*D89</f>
        <v>0</v>
      </c>
    </row>
    <row r="90" spans="2:7">
      <c r="B90" s="67">
        <v>1546</v>
      </c>
      <c r="C90" s="68" t="s">
        <v>123</v>
      </c>
      <c r="D90" s="71"/>
      <c r="E90" s="70">
        <v>395</v>
      </c>
      <c r="F90" s="70">
        <f>E90*D90</f>
        <v>0</v>
      </c>
    </row>
    <row r="91" spans="2:7">
      <c r="B91" s="67">
        <v>1547</v>
      </c>
      <c r="C91" s="68" t="s">
        <v>124</v>
      </c>
      <c r="D91" s="71"/>
      <c r="E91" s="70">
        <v>395</v>
      </c>
      <c r="F91" s="70">
        <f>E91*D91</f>
        <v>0</v>
      </c>
    </row>
    <row r="92" spans="2:7">
      <c r="B92" s="67">
        <v>1549</v>
      </c>
      <c r="C92" s="68" t="s">
        <v>125</v>
      </c>
      <c r="D92" s="71"/>
      <c r="E92" s="70">
        <v>295</v>
      </c>
      <c r="F92" s="70">
        <f t="shared" ref="F92" si="8">E92*D92</f>
        <v>0</v>
      </c>
    </row>
    <row r="93" spans="2:7">
      <c r="B93" s="67">
        <v>1562</v>
      </c>
      <c r="C93" s="68" t="s">
        <v>126</v>
      </c>
      <c r="D93" s="71"/>
      <c r="E93" s="70">
        <v>1500</v>
      </c>
      <c r="F93" s="70">
        <f t="shared" ref="F93" si="9">E93*D93</f>
        <v>0</v>
      </c>
    </row>
    <row r="94" spans="2:7">
      <c r="B94" s="67">
        <v>1670</v>
      </c>
      <c r="C94" s="68" t="s">
        <v>58</v>
      </c>
      <c r="D94" s="71"/>
      <c r="E94" s="70">
        <v>190</v>
      </c>
      <c r="F94" s="70">
        <f t="shared" ref="F94" si="10">E94*D94</f>
        <v>0</v>
      </c>
    </row>
    <row r="97" spans="1:7" ht="27">
      <c r="B97" s="59" t="s">
        <v>48</v>
      </c>
    </row>
    <row r="98" spans="1:7" ht="38.25" customHeight="1">
      <c r="B98" s="139" t="str">
        <f>B3</f>
        <v>BESTILLINGSLISTE TIL HR-træfpunkt 2018 den 3. og 4. oktober.</v>
      </c>
      <c r="C98" s="139"/>
    </row>
    <row r="99" spans="1:7" ht="12.75" customHeight="1">
      <c r="B99" s="4"/>
    </row>
    <row r="100" spans="1:7">
      <c r="B100" s="131" t="str">
        <f>B5</f>
        <v xml:space="preserve">Firma:
</v>
      </c>
      <c r="C100" s="131"/>
      <c r="D100" s="131"/>
      <c r="E100" s="146" t="str">
        <f>E5</f>
        <v xml:space="preserve">Telefon:
</v>
      </c>
      <c r="F100" s="147"/>
    </row>
    <row r="101" spans="1:7" ht="12.75" customHeight="1">
      <c r="B101" s="131"/>
      <c r="C101" s="131"/>
      <c r="D101" s="131"/>
      <c r="E101" s="147"/>
      <c r="F101" s="147"/>
    </row>
    <row r="102" spans="1:7" ht="12.75" customHeight="1">
      <c r="B102" s="131" t="str">
        <f>B7</f>
        <v xml:space="preserve">Faktureringsadresse:
</v>
      </c>
      <c r="C102" s="131"/>
      <c r="D102" s="131"/>
      <c r="E102" s="146" t="str">
        <f>E7</f>
        <v xml:space="preserve">Mobil:
</v>
      </c>
      <c r="F102" s="147"/>
    </row>
    <row r="103" spans="1:7" ht="12.75" customHeight="1">
      <c r="B103" s="131"/>
      <c r="C103" s="131"/>
      <c r="D103" s="131"/>
      <c r="E103" s="147"/>
      <c r="F103" s="147"/>
    </row>
    <row r="104" spans="1:7" ht="12.75" customHeight="1">
      <c r="B104" s="131" t="str">
        <f>B9</f>
        <v xml:space="preserve">Kontaktperson:
</v>
      </c>
      <c r="C104" s="131"/>
      <c r="D104" s="131"/>
      <c r="E104" s="146" t="str">
        <f>E9</f>
        <v xml:space="preserve">E-mail:
</v>
      </c>
      <c r="F104" s="147"/>
    </row>
    <row r="105" spans="1:7" ht="12.75" customHeight="1">
      <c r="B105" s="131"/>
      <c r="C105" s="131"/>
      <c r="D105" s="131"/>
      <c r="E105" s="147"/>
      <c r="F105" s="147"/>
    </row>
    <row r="106" spans="1:7" ht="12.75" customHeight="1">
      <c r="B106" s="131" t="str">
        <f>B11</f>
        <v>Stand nr.</v>
      </c>
      <c r="C106" s="131"/>
      <c r="D106" s="131"/>
      <c r="E106" s="146" t="str">
        <f>E11</f>
        <v xml:space="preserve">Dato:
</v>
      </c>
      <c r="F106" s="147"/>
    </row>
    <row r="107" spans="1:7">
      <c r="B107" s="131"/>
      <c r="C107" s="131"/>
      <c r="D107" s="131"/>
      <c r="E107" s="147"/>
      <c r="F107" s="147"/>
    </row>
    <row r="108" spans="1:7" ht="12.75" customHeight="1">
      <c r="B108" s="148" t="str">
        <f>B13</f>
        <v>CVR NR:</v>
      </c>
      <c r="C108" s="148"/>
      <c r="D108" s="148"/>
      <c r="E108" s="149" t="str">
        <f>E13</f>
        <v>EAN NR:</v>
      </c>
      <c r="F108" s="150"/>
    </row>
    <row r="109" spans="1:7" ht="12.75" customHeight="1">
      <c r="B109" s="148"/>
      <c r="C109" s="148"/>
      <c r="D109" s="148"/>
      <c r="E109" s="150"/>
      <c r="F109" s="150"/>
    </row>
    <row r="110" spans="1:7" ht="35.25" customHeight="1">
      <c r="B110" s="5"/>
      <c r="C110" s="5"/>
    </row>
    <row r="111" spans="1:7" s="8" customFormat="1" ht="15">
      <c r="A111" s="6"/>
      <c r="B111" s="140" t="str">
        <f>B16</f>
        <v>De ønskede ydelser bestilles på E-mail: hrmessen@dgi-byen.dk</v>
      </c>
      <c r="C111" s="141"/>
      <c r="D111" s="141"/>
      <c r="E111" s="141"/>
      <c r="F111" s="142"/>
      <c r="G111" s="7"/>
    </row>
    <row r="112" spans="1:7">
      <c r="B112" s="143" t="str">
        <f>B17</f>
        <v>Bestillingerne skal være modtaget senest mandag den 10. september 2018</v>
      </c>
      <c r="C112" s="144"/>
      <c r="D112" s="144"/>
      <c r="E112" s="144"/>
      <c r="F112" s="145"/>
    </row>
    <row r="113" spans="2:7">
      <c r="B113" s="121" t="s">
        <v>29</v>
      </c>
      <c r="C113" s="122"/>
      <c r="D113" s="122"/>
      <c r="E113" s="122"/>
      <c r="F113" s="123"/>
      <c r="G113" s="9"/>
    </row>
    <row r="114" spans="2:7" ht="15">
      <c r="B114" s="121" t="s">
        <v>90</v>
      </c>
      <c r="C114" s="122"/>
      <c r="D114" s="122"/>
      <c r="E114" s="122"/>
      <c r="F114" s="123"/>
      <c r="G114" s="7"/>
    </row>
    <row r="115" spans="2:7" ht="15">
      <c r="B115" s="132" t="s">
        <v>91</v>
      </c>
      <c r="C115" s="133"/>
      <c r="D115" s="133"/>
      <c r="E115" s="133"/>
      <c r="F115" s="134"/>
      <c r="G115" s="7"/>
    </row>
    <row r="116" spans="2:7" ht="15">
      <c r="B116" s="135" t="s">
        <v>76</v>
      </c>
      <c r="C116" s="136"/>
      <c r="D116" s="136"/>
      <c r="E116" s="136"/>
      <c r="F116" s="137"/>
    </row>
    <row r="117" spans="2:7">
      <c r="B117" s="12"/>
      <c r="C117" s="13"/>
      <c r="D117" s="12"/>
      <c r="E117" s="14"/>
      <c r="F117" s="15"/>
    </row>
    <row r="118" spans="2:7">
      <c r="B118" s="101" t="s">
        <v>64</v>
      </c>
      <c r="C118" s="101"/>
      <c r="D118" s="101"/>
      <c r="E118" s="101"/>
      <c r="F118" s="101"/>
    </row>
    <row r="119" spans="2:7">
      <c r="B119" s="73" t="s">
        <v>0</v>
      </c>
      <c r="C119" s="74" t="s">
        <v>1</v>
      </c>
      <c r="D119" s="73" t="s">
        <v>2</v>
      </c>
      <c r="E119" s="75" t="s">
        <v>5</v>
      </c>
      <c r="F119" s="73" t="s">
        <v>3</v>
      </c>
    </row>
    <row r="120" spans="2:7">
      <c r="B120" s="76">
        <v>1300</v>
      </c>
      <c r="C120" s="64" t="s">
        <v>97</v>
      </c>
      <c r="D120" s="65"/>
      <c r="E120" s="70">
        <v>485</v>
      </c>
      <c r="F120" s="66">
        <f>E120*D120</f>
        <v>0</v>
      </c>
    </row>
    <row r="121" spans="2:7" ht="25.5">
      <c r="B121" s="117">
        <v>1310</v>
      </c>
      <c r="C121" s="68" t="s">
        <v>141</v>
      </c>
      <c r="D121" s="71"/>
      <c r="E121" s="70">
        <v>1613</v>
      </c>
      <c r="F121" s="70">
        <f>E121*D121</f>
        <v>0</v>
      </c>
    </row>
    <row r="122" spans="2:7" ht="25.5">
      <c r="B122" s="117">
        <v>1320</v>
      </c>
      <c r="C122" s="68" t="s">
        <v>142</v>
      </c>
      <c r="D122" s="71"/>
      <c r="E122" s="70">
        <v>2158</v>
      </c>
      <c r="F122" s="70">
        <f>E122*D122</f>
        <v>0</v>
      </c>
    </row>
    <row r="123" spans="2:7" ht="25.5">
      <c r="B123" s="117">
        <v>1330</v>
      </c>
      <c r="C123" s="68" t="s">
        <v>73</v>
      </c>
      <c r="D123" s="71"/>
      <c r="E123" s="70">
        <v>4275</v>
      </c>
      <c r="F123" s="70">
        <f>E123*D123</f>
        <v>0</v>
      </c>
    </row>
    <row r="124" spans="2:7" ht="25.5">
      <c r="B124" s="117">
        <v>1340</v>
      </c>
      <c r="C124" s="68" t="s">
        <v>74</v>
      </c>
      <c r="D124" s="71"/>
      <c r="E124" s="70">
        <v>8775</v>
      </c>
      <c r="F124" s="70">
        <f>E124*D124</f>
        <v>0</v>
      </c>
    </row>
    <row r="125" spans="2:7">
      <c r="B125" s="12"/>
      <c r="C125" s="13"/>
      <c r="D125" s="12"/>
      <c r="E125" s="14"/>
      <c r="F125" s="15"/>
    </row>
    <row r="126" spans="2:7">
      <c r="B126" s="12"/>
      <c r="C126" s="13"/>
      <c r="D126" s="12"/>
      <c r="E126" s="14"/>
      <c r="F126" s="15"/>
    </row>
    <row r="127" spans="2:7">
      <c r="B127" s="101" t="s">
        <v>103</v>
      </c>
      <c r="C127" s="101"/>
      <c r="D127" s="101"/>
      <c r="E127" s="101"/>
      <c r="F127" s="101"/>
    </row>
    <row r="128" spans="2:7" ht="14.25" customHeight="1">
      <c r="B128" s="60" t="s">
        <v>0</v>
      </c>
      <c r="C128" s="61" t="s">
        <v>1</v>
      </c>
      <c r="D128" s="60" t="s">
        <v>14</v>
      </c>
      <c r="E128" s="62" t="s">
        <v>5</v>
      </c>
      <c r="F128" s="60" t="s">
        <v>3</v>
      </c>
    </row>
    <row r="129" spans="2:6">
      <c r="B129" s="67">
        <v>1700</v>
      </c>
      <c r="C129" s="68" t="s">
        <v>44</v>
      </c>
      <c r="D129" s="71"/>
      <c r="E129" s="70">
        <v>146</v>
      </c>
      <c r="F129" s="70">
        <f t="shared" ref="F129:F134" si="11">E129*D129</f>
        <v>0</v>
      </c>
    </row>
    <row r="130" spans="2:6">
      <c r="B130" s="67">
        <v>1700</v>
      </c>
      <c r="C130" s="68" t="s">
        <v>49</v>
      </c>
      <c r="D130" s="71"/>
      <c r="E130" s="70">
        <v>146</v>
      </c>
      <c r="F130" s="70">
        <f t="shared" si="11"/>
        <v>0</v>
      </c>
    </row>
    <row r="131" spans="2:6">
      <c r="B131" s="67">
        <v>1700</v>
      </c>
      <c r="C131" s="68" t="s">
        <v>143</v>
      </c>
      <c r="D131" s="71"/>
      <c r="E131" s="70">
        <v>146</v>
      </c>
      <c r="F131" s="70">
        <f t="shared" si="11"/>
        <v>0</v>
      </c>
    </row>
    <row r="132" spans="2:6">
      <c r="B132" s="67">
        <v>1700</v>
      </c>
      <c r="C132" s="68" t="s">
        <v>45</v>
      </c>
      <c r="D132" s="71"/>
      <c r="E132" s="70">
        <v>146</v>
      </c>
      <c r="F132" s="70">
        <f t="shared" si="11"/>
        <v>0</v>
      </c>
    </row>
    <row r="133" spans="2:6">
      <c r="B133" s="67">
        <v>1700</v>
      </c>
      <c r="C133" s="68" t="s">
        <v>46</v>
      </c>
      <c r="D133" s="71"/>
      <c r="E133" s="70">
        <v>146</v>
      </c>
      <c r="F133" s="70">
        <f t="shared" si="11"/>
        <v>0</v>
      </c>
    </row>
    <row r="134" spans="2:6">
      <c r="B134" s="67">
        <v>1700</v>
      </c>
      <c r="C134" s="68" t="s">
        <v>47</v>
      </c>
      <c r="D134" s="71"/>
      <c r="E134" s="81">
        <v>146</v>
      </c>
      <c r="F134" s="81">
        <f t="shared" si="11"/>
        <v>0</v>
      </c>
    </row>
    <row r="135" spans="2:6">
      <c r="B135" s="21"/>
      <c r="C135" s="22"/>
      <c r="D135" s="23"/>
      <c r="E135" s="24"/>
      <c r="F135" s="25"/>
    </row>
    <row r="136" spans="2:6">
      <c r="B136" s="101" t="s">
        <v>65</v>
      </c>
      <c r="C136" s="101"/>
      <c r="D136" s="101"/>
      <c r="E136" s="101"/>
      <c r="F136" s="101"/>
    </row>
    <row r="137" spans="2:6">
      <c r="B137" s="60" t="s">
        <v>0</v>
      </c>
      <c r="C137" s="61" t="s">
        <v>1</v>
      </c>
      <c r="D137" s="60" t="s">
        <v>2</v>
      </c>
      <c r="E137" s="62" t="s">
        <v>5</v>
      </c>
      <c r="F137" s="60" t="s">
        <v>3</v>
      </c>
    </row>
    <row r="138" spans="2:6">
      <c r="B138" s="82">
        <v>1301</v>
      </c>
      <c r="C138" s="77" t="s">
        <v>32</v>
      </c>
      <c r="D138" s="71"/>
      <c r="E138" s="70">
        <v>1670</v>
      </c>
      <c r="F138" s="70">
        <f t="shared" ref="F138" si="12">E138*D138</f>
        <v>0</v>
      </c>
    </row>
    <row r="139" spans="2:6">
      <c r="B139" s="67">
        <v>1302</v>
      </c>
      <c r="C139" s="68" t="s">
        <v>33</v>
      </c>
      <c r="D139" s="71"/>
      <c r="E139" s="70">
        <v>2216.5</v>
      </c>
      <c r="F139" s="70">
        <f t="shared" ref="F139:F140" si="13">E139*D139</f>
        <v>0</v>
      </c>
    </row>
    <row r="140" spans="2:6">
      <c r="B140" s="67">
        <v>1303</v>
      </c>
      <c r="C140" s="68" t="s">
        <v>34</v>
      </c>
      <c r="D140" s="71"/>
      <c r="E140" s="70">
        <v>2762.5</v>
      </c>
      <c r="F140" s="70">
        <f t="shared" si="13"/>
        <v>0</v>
      </c>
    </row>
    <row r="141" spans="2:6" ht="13.5" customHeight="1">
      <c r="B141" s="26"/>
      <c r="C141" s="27"/>
      <c r="D141" s="26"/>
      <c r="E141" s="26"/>
      <c r="F141" s="26"/>
    </row>
    <row r="142" spans="2:6" ht="13.5" hidden="1" thickBot="1">
      <c r="B142" s="124" t="s">
        <v>98</v>
      </c>
      <c r="C142" s="125"/>
      <c r="D142" s="125"/>
      <c r="E142" s="125"/>
      <c r="F142" s="126"/>
    </row>
    <row r="143" spans="2:6" ht="13.5" hidden="1" thickBot="1">
      <c r="B143" s="28" t="s">
        <v>0</v>
      </c>
      <c r="C143" s="29" t="s">
        <v>1</v>
      </c>
      <c r="D143" s="30" t="s">
        <v>2</v>
      </c>
      <c r="E143" s="31" t="s">
        <v>5</v>
      </c>
      <c r="F143" s="32" t="s">
        <v>3</v>
      </c>
    </row>
    <row r="144" spans="2:6" ht="27" hidden="1" customHeight="1">
      <c r="B144" s="33">
        <v>1910</v>
      </c>
      <c r="C144" s="34" t="s">
        <v>99</v>
      </c>
      <c r="D144" s="109"/>
      <c r="E144" s="35">
        <v>150</v>
      </c>
      <c r="F144" s="36">
        <f>E144*D144</f>
        <v>0</v>
      </c>
    </row>
    <row r="145" spans="2:6" ht="27" hidden="1" customHeight="1" thickBot="1">
      <c r="B145" s="17">
        <v>1910</v>
      </c>
      <c r="C145" s="37" t="s">
        <v>99</v>
      </c>
      <c r="D145" s="110"/>
      <c r="E145" s="18">
        <v>150</v>
      </c>
      <c r="F145" s="38">
        <f>E145*D145</f>
        <v>0</v>
      </c>
    </row>
    <row r="146" spans="2:6" ht="13.5" hidden="1" thickBot="1">
      <c r="B146" s="12"/>
      <c r="C146" s="13"/>
      <c r="D146" s="12"/>
      <c r="E146" s="14"/>
      <c r="F146" s="39"/>
    </row>
    <row r="147" spans="2:6" ht="12.75" customHeight="1">
      <c r="B147" s="101" t="s">
        <v>66</v>
      </c>
      <c r="C147" s="101"/>
      <c r="D147" s="101"/>
      <c r="E147" s="101"/>
      <c r="F147" s="101"/>
    </row>
    <row r="148" spans="2:6" ht="14.25" customHeight="1">
      <c r="B148" s="60" t="s">
        <v>0</v>
      </c>
      <c r="C148" s="61" t="s">
        <v>1</v>
      </c>
      <c r="D148" s="60" t="s">
        <v>14</v>
      </c>
      <c r="E148" s="62" t="s">
        <v>5</v>
      </c>
      <c r="F148" s="60" t="s">
        <v>3</v>
      </c>
    </row>
    <row r="149" spans="2:6">
      <c r="B149" s="67">
        <v>1920</v>
      </c>
      <c r="C149" s="83" t="s">
        <v>144</v>
      </c>
      <c r="D149" s="71"/>
      <c r="E149" s="84">
        <v>36</v>
      </c>
      <c r="F149" s="84">
        <f>E149*D149</f>
        <v>0</v>
      </c>
    </row>
    <row r="150" spans="2:6">
      <c r="B150" s="12"/>
      <c r="C150" s="40"/>
      <c r="D150" s="12"/>
      <c r="E150" s="41"/>
      <c r="F150" s="42"/>
    </row>
    <row r="151" spans="2:6" ht="12.75" customHeight="1">
      <c r="B151" s="101" t="s">
        <v>102</v>
      </c>
      <c r="C151" s="101"/>
      <c r="D151" s="101"/>
      <c r="E151" s="101"/>
      <c r="F151" s="101"/>
    </row>
    <row r="152" spans="2:6" ht="14.25" customHeight="1">
      <c r="B152" s="60" t="s">
        <v>0</v>
      </c>
      <c r="C152" s="61" t="s">
        <v>1</v>
      </c>
      <c r="D152" s="60" t="s">
        <v>14</v>
      </c>
      <c r="E152" s="62" t="s">
        <v>5</v>
      </c>
      <c r="F152" s="60" t="s">
        <v>3</v>
      </c>
    </row>
    <row r="153" spans="2:6">
      <c r="B153" s="63">
        <v>1930</v>
      </c>
      <c r="C153" s="83" t="s">
        <v>107</v>
      </c>
      <c r="D153" s="65"/>
      <c r="E153" s="84">
        <v>750</v>
      </c>
      <c r="F153" s="84">
        <f>E153*D153</f>
        <v>0</v>
      </c>
    </row>
    <row r="154" spans="2:6">
      <c r="B154" s="12"/>
      <c r="C154" s="43"/>
      <c r="D154" s="12"/>
      <c r="E154" s="14"/>
      <c r="F154" s="39"/>
    </row>
    <row r="155" spans="2:6" ht="12.75" customHeight="1">
      <c r="B155" s="101" t="s">
        <v>17</v>
      </c>
      <c r="C155" s="101"/>
      <c r="D155" s="101"/>
      <c r="E155" s="101"/>
      <c r="F155" s="101"/>
    </row>
    <row r="156" spans="2:6">
      <c r="B156" s="114" t="s">
        <v>0</v>
      </c>
      <c r="C156" s="61" t="s">
        <v>1</v>
      </c>
      <c r="D156" s="60" t="s">
        <v>2</v>
      </c>
      <c r="E156" s="62" t="s">
        <v>18</v>
      </c>
      <c r="F156" s="60" t="s">
        <v>3</v>
      </c>
    </row>
    <row r="157" spans="2:6">
      <c r="B157" s="79">
        <v>1940</v>
      </c>
      <c r="C157" s="83" t="s">
        <v>17</v>
      </c>
      <c r="D157" s="71"/>
      <c r="E157" s="84">
        <v>225</v>
      </c>
      <c r="F157" s="84">
        <f>E157*D157</f>
        <v>0</v>
      </c>
    </row>
    <row r="158" spans="2:6">
      <c r="B158" s="12"/>
      <c r="C158" s="43"/>
      <c r="D158" s="12"/>
      <c r="E158" s="14"/>
      <c r="F158" s="39"/>
    </row>
    <row r="159" spans="2:6">
      <c r="B159" s="101" t="s">
        <v>101</v>
      </c>
      <c r="C159" s="101"/>
      <c r="D159" s="101"/>
      <c r="E159" s="101"/>
      <c r="F159" s="101"/>
    </row>
    <row r="160" spans="2:6">
      <c r="B160" s="86" t="s">
        <v>0</v>
      </c>
      <c r="C160" s="85" t="s">
        <v>1</v>
      </c>
      <c r="D160" s="86" t="s">
        <v>2</v>
      </c>
      <c r="E160" s="86" t="s">
        <v>5</v>
      </c>
      <c r="F160" s="87" t="s">
        <v>3</v>
      </c>
    </row>
    <row r="161" spans="2:11">
      <c r="B161" s="79">
        <v>1950</v>
      </c>
      <c r="C161" s="89" t="s">
        <v>94</v>
      </c>
      <c r="D161" s="90"/>
      <c r="E161" s="70">
        <v>2105</v>
      </c>
      <c r="F161" s="70">
        <f>E161*D161</f>
        <v>0</v>
      </c>
    </row>
    <row r="162" spans="2:11">
      <c r="B162" s="79">
        <v>1953</v>
      </c>
      <c r="C162" s="88" t="s">
        <v>95</v>
      </c>
      <c r="D162" s="90"/>
      <c r="E162" s="70">
        <v>3662</v>
      </c>
      <c r="F162" s="70">
        <f>E162*D162</f>
        <v>0</v>
      </c>
    </row>
    <row r="163" spans="2:11">
      <c r="B163" s="79">
        <v>1955</v>
      </c>
      <c r="C163" s="91" t="s">
        <v>30</v>
      </c>
      <c r="D163" s="90"/>
      <c r="E163" s="70">
        <v>5174</v>
      </c>
      <c r="F163" s="70">
        <f>E163*D163</f>
        <v>0</v>
      </c>
    </row>
    <row r="164" spans="2:11" ht="14.25">
      <c r="B164" s="79"/>
      <c r="C164" s="91" t="s">
        <v>86</v>
      </c>
      <c r="D164" s="90"/>
      <c r="E164" s="92"/>
      <c r="F164" s="93"/>
      <c r="K164" s="111"/>
    </row>
    <row r="165" spans="2:11" ht="14.25">
      <c r="B165" s="44"/>
      <c r="C165" s="19"/>
      <c r="D165" s="45"/>
      <c r="E165" s="46"/>
      <c r="F165" s="46"/>
    </row>
    <row r="166" spans="2:11">
      <c r="B166" s="101" t="s">
        <v>100</v>
      </c>
      <c r="C166" s="101"/>
      <c r="D166" s="101"/>
      <c r="E166" s="101"/>
      <c r="F166" s="101"/>
    </row>
    <row r="167" spans="2:11">
      <c r="B167" s="86" t="s">
        <v>0</v>
      </c>
      <c r="C167" s="85" t="s">
        <v>1</v>
      </c>
      <c r="D167" s="86" t="s">
        <v>2</v>
      </c>
      <c r="E167" s="86" t="s">
        <v>5</v>
      </c>
      <c r="F167" s="87" t="s">
        <v>3</v>
      </c>
    </row>
    <row r="168" spans="2:11">
      <c r="B168" s="79">
        <v>2000</v>
      </c>
      <c r="C168" s="89" t="s">
        <v>36</v>
      </c>
      <c r="D168" s="90"/>
      <c r="E168" s="70">
        <v>599</v>
      </c>
      <c r="F168" s="70">
        <f>E168*D168</f>
        <v>0</v>
      </c>
    </row>
    <row r="169" spans="2:11">
      <c r="B169" s="79">
        <v>2010</v>
      </c>
      <c r="C169" s="89" t="s">
        <v>37</v>
      </c>
      <c r="D169" s="90"/>
      <c r="E169" s="70">
        <v>599</v>
      </c>
      <c r="F169" s="70">
        <f>E169*D169</f>
        <v>0</v>
      </c>
    </row>
    <row r="170" spans="2:11">
      <c r="B170" s="79">
        <v>2020</v>
      </c>
      <c r="C170" s="89" t="s">
        <v>42</v>
      </c>
      <c r="D170" s="90"/>
      <c r="E170" s="70">
        <v>677.3</v>
      </c>
      <c r="F170" s="70">
        <f>E170*D170</f>
        <v>0</v>
      </c>
    </row>
    <row r="171" spans="2:11">
      <c r="B171" s="44"/>
      <c r="C171" s="19"/>
      <c r="D171" s="112"/>
      <c r="E171" s="47"/>
      <c r="F171" s="42"/>
    </row>
    <row r="172" spans="2:11">
      <c r="B172" s="101" t="s">
        <v>43</v>
      </c>
      <c r="C172" s="101"/>
      <c r="D172" s="101"/>
      <c r="E172" s="101"/>
      <c r="F172" s="101"/>
    </row>
    <row r="173" spans="2:11">
      <c r="B173" s="86" t="s">
        <v>0</v>
      </c>
      <c r="C173" s="85" t="s">
        <v>1</v>
      </c>
      <c r="D173" s="86" t="s">
        <v>2</v>
      </c>
      <c r="E173" s="86" t="s">
        <v>5</v>
      </c>
      <c r="F173" s="87" t="s">
        <v>3</v>
      </c>
    </row>
    <row r="174" spans="2:11">
      <c r="B174" s="90"/>
      <c r="C174" s="94"/>
      <c r="D174" s="90"/>
      <c r="E174" s="118"/>
      <c r="F174" s="70">
        <f>E174*D174</f>
        <v>0</v>
      </c>
    </row>
    <row r="175" spans="2:11">
      <c r="B175" s="90"/>
      <c r="C175" s="94"/>
      <c r="D175" s="90"/>
      <c r="E175" s="119"/>
      <c r="F175" s="70">
        <f>E175*D175</f>
        <v>0</v>
      </c>
    </row>
    <row r="176" spans="2:11">
      <c r="B176" s="90"/>
      <c r="C176" s="94"/>
      <c r="D176" s="90"/>
      <c r="E176" s="119"/>
      <c r="F176" s="70">
        <f>E176*D176</f>
        <v>0</v>
      </c>
    </row>
    <row r="177" spans="2:6">
      <c r="B177" s="44"/>
      <c r="C177" s="19"/>
      <c r="D177" s="112"/>
      <c r="E177" s="47"/>
      <c r="F177" s="42"/>
    </row>
    <row r="178" spans="2:6" ht="25.5">
      <c r="B178" s="12"/>
      <c r="C178" s="13"/>
      <c r="D178" s="12"/>
      <c r="E178" s="46"/>
      <c r="F178" s="95" t="s">
        <v>38</v>
      </c>
    </row>
    <row r="179" spans="2:6">
      <c r="B179" s="127" t="s">
        <v>7</v>
      </c>
      <c r="C179" s="128"/>
      <c r="D179" s="128"/>
      <c r="E179" s="129"/>
      <c r="F179" s="98">
        <f>SUM(F26:F176)</f>
        <v>0</v>
      </c>
    </row>
    <row r="180" spans="2:6">
      <c r="B180" s="48"/>
      <c r="C180" s="48"/>
      <c r="D180" s="12"/>
      <c r="E180" s="44"/>
      <c r="F180" s="49"/>
    </row>
    <row r="181" spans="2:6">
      <c r="B181" s="72" t="s">
        <v>67</v>
      </c>
      <c r="C181" s="80"/>
      <c r="D181" s="80"/>
      <c r="E181" s="80"/>
      <c r="F181" s="80"/>
    </row>
    <row r="182" spans="2:6">
      <c r="B182" s="50" t="s">
        <v>68</v>
      </c>
    </row>
    <row r="183" spans="2:6">
      <c r="B183" s="50" t="s">
        <v>69</v>
      </c>
    </row>
    <row r="184" spans="2:6">
      <c r="B184" s="50" t="s">
        <v>77</v>
      </c>
    </row>
    <row r="185" spans="2:6">
      <c r="B185" s="50" t="s">
        <v>78</v>
      </c>
    </row>
    <row r="186" spans="2:6">
      <c r="B186" s="51"/>
      <c r="D186" s="52"/>
    </row>
    <row r="187" spans="2:6">
      <c r="B187" s="51"/>
      <c r="D187" s="53"/>
    </row>
    <row r="188" spans="2:6" ht="27">
      <c r="B188" s="59" t="s">
        <v>48</v>
      </c>
    </row>
    <row r="189" spans="2:6" ht="38.25" customHeight="1">
      <c r="B189" s="139" t="str">
        <f>B3</f>
        <v>BESTILLINGSLISTE TIL HR-træfpunkt 2018 den 3. og 4. oktober.</v>
      </c>
      <c r="C189" s="139"/>
    </row>
    <row r="190" spans="2:6" ht="12.75" customHeight="1">
      <c r="B190" s="4"/>
    </row>
    <row r="191" spans="2:6" ht="12.75" customHeight="1">
      <c r="B191" s="131" t="str">
        <f>B5</f>
        <v xml:space="preserve">Firma:
</v>
      </c>
      <c r="C191" s="131"/>
      <c r="D191" s="131"/>
      <c r="E191" s="146" t="str">
        <f>E5</f>
        <v xml:space="preserve">Telefon:
</v>
      </c>
      <c r="F191" s="147"/>
    </row>
    <row r="192" spans="2:6" ht="12.75" customHeight="1">
      <c r="B192" s="131"/>
      <c r="C192" s="131"/>
      <c r="D192" s="131"/>
      <c r="E192" s="147"/>
      <c r="F192" s="147"/>
    </row>
    <row r="193" spans="2:7" ht="12.75" customHeight="1">
      <c r="B193" s="131" t="str">
        <f>B7</f>
        <v xml:space="preserve">Faktureringsadresse:
</v>
      </c>
      <c r="C193" s="131"/>
      <c r="D193" s="131"/>
      <c r="E193" s="146" t="str">
        <f>E7</f>
        <v xml:space="preserve">Mobil:
</v>
      </c>
      <c r="F193" s="147"/>
    </row>
    <row r="194" spans="2:7" ht="12.75" customHeight="1">
      <c r="B194" s="131"/>
      <c r="C194" s="131"/>
      <c r="D194" s="131"/>
      <c r="E194" s="147"/>
      <c r="F194" s="147"/>
    </row>
    <row r="195" spans="2:7" ht="12.75" customHeight="1">
      <c r="B195" s="131" t="str">
        <f>B9</f>
        <v xml:space="preserve">Kontaktperson:
</v>
      </c>
      <c r="C195" s="131"/>
      <c r="D195" s="131"/>
      <c r="E195" s="146" t="str">
        <f>E9</f>
        <v xml:space="preserve">E-mail:
</v>
      </c>
      <c r="F195" s="147"/>
    </row>
    <row r="196" spans="2:7" ht="12.75" customHeight="1">
      <c r="B196" s="131"/>
      <c r="C196" s="131"/>
      <c r="D196" s="131"/>
      <c r="E196" s="147"/>
      <c r="F196" s="147"/>
    </row>
    <row r="197" spans="2:7" ht="12.75" customHeight="1">
      <c r="B197" s="131" t="str">
        <f>B11</f>
        <v>Stand nr.</v>
      </c>
      <c r="C197" s="131"/>
      <c r="D197" s="131"/>
      <c r="E197" s="146" t="str">
        <f>E11</f>
        <v xml:space="preserve">Dato:
</v>
      </c>
      <c r="F197" s="147"/>
    </row>
    <row r="198" spans="2:7" ht="12.75" customHeight="1">
      <c r="B198" s="131"/>
      <c r="C198" s="131"/>
      <c r="D198" s="131"/>
      <c r="E198" s="147"/>
      <c r="F198" s="147"/>
    </row>
    <row r="199" spans="2:7">
      <c r="B199" s="148" t="str">
        <f>B13</f>
        <v>CVR NR:</v>
      </c>
      <c r="C199" s="148"/>
      <c r="D199" s="148"/>
      <c r="E199" s="149" t="str">
        <f>E13</f>
        <v>EAN NR:</v>
      </c>
      <c r="F199" s="150"/>
    </row>
    <row r="200" spans="2:7">
      <c r="B200" s="148"/>
      <c r="C200" s="148"/>
      <c r="D200" s="148"/>
      <c r="E200" s="150"/>
      <c r="F200" s="150"/>
      <c r="G200" s="54"/>
    </row>
    <row r="201" spans="2:7" ht="12.75" customHeight="1">
      <c r="B201" s="5"/>
      <c r="C201" s="5"/>
    </row>
    <row r="202" spans="2:7" ht="12.75" customHeight="1">
      <c r="B202" s="140" t="str">
        <f>B16</f>
        <v>De ønskede ydelser bestilles på E-mail: hrmessen@dgi-byen.dk</v>
      </c>
      <c r="C202" s="141"/>
      <c r="D202" s="141"/>
      <c r="E202" s="141"/>
      <c r="F202" s="142"/>
    </row>
    <row r="203" spans="2:7" ht="12.75" customHeight="1">
      <c r="B203" s="143" t="str">
        <f>B17</f>
        <v>Bestillingerne skal være modtaget senest mandag den 10. september 2018</v>
      </c>
      <c r="C203" s="144"/>
      <c r="D203" s="144"/>
      <c r="E203" s="144"/>
      <c r="F203" s="145"/>
    </row>
    <row r="204" spans="2:7" ht="12.75" customHeight="1">
      <c r="B204" s="121" t="s">
        <v>29</v>
      </c>
      <c r="C204" s="122"/>
      <c r="D204" s="122"/>
      <c r="E204" s="122"/>
      <c r="F204" s="123"/>
    </row>
    <row r="205" spans="2:7" ht="12.75" customHeight="1">
      <c r="B205" s="121" t="s">
        <v>90</v>
      </c>
      <c r="C205" s="122"/>
      <c r="D205" s="122"/>
      <c r="E205" s="122"/>
      <c r="F205" s="123"/>
    </row>
    <row r="206" spans="2:7" ht="12.75" customHeight="1">
      <c r="B206" s="132" t="s">
        <v>91</v>
      </c>
      <c r="C206" s="133"/>
      <c r="D206" s="133"/>
      <c r="E206" s="133"/>
      <c r="F206" s="134"/>
    </row>
    <row r="207" spans="2:7" ht="12.75" customHeight="1">
      <c r="B207" s="135" t="s">
        <v>76</v>
      </c>
      <c r="C207" s="136"/>
      <c r="D207" s="136"/>
      <c r="E207" s="136"/>
      <c r="F207" s="137"/>
    </row>
    <row r="209" spans="2:9">
      <c r="B209" s="138" t="s">
        <v>24</v>
      </c>
      <c r="C209" s="138"/>
      <c r="D209" s="102"/>
      <c r="E209" s="102"/>
      <c r="F209" s="102"/>
    </row>
    <row r="210" spans="2:9">
      <c r="B210" s="168" t="s">
        <v>25</v>
      </c>
      <c r="C210" s="168"/>
      <c r="D210" s="96" t="s">
        <v>2</v>
      </c>
      <c r="E210" s="115" t="s">
        <v>19</v>
      </c>
      <c r="F210" s="116" t="s">
        <v>39</v>
      </c>
    </row>
    <row r="211" spans="2:9">
      <c r="B211" s="130" t="s">
        <v>71</v>
      </c>
      <c r="C211" s="130"/>
      <c r="D211" s="71"/>
      <c r="E211" s="79" t="s">
        <v>147</v>
      </c>
      <c r="F211" s="70">
        <f>D211*95</f>
        <v>0</v>
      </c>
      <c r="I211" s="3" t="s">
        <v>27</v>
      </c>
    </row>
    <row r="212" spans="2:9">
      <c r="B212" s="130" t="s">
        <v>71</v>
      </c>
      <c r="C212" s="130"/>
      <c r="D212" s="71"/>
      <c r="E212" s="97" t="s">
        <v>148</v>
      </c>
      <c r="F212" s="70">
        <f>D212*95</f>
        <v>0</v>
      </c>
      <c r="I212" s="3" t="s">
        <v>28</v>
      </c>
    </row>
    <row r="213" spans="2:9">
      <c r="B213" s="99"/>
      <c r="C213" s="99"/>
    </row>
    <row r="214" spans="2:9">
      <c r="B214" s="138" t="s">
        <v>83</v>
      </c>
      <c r="C214" s="138"/>
      <c r="D214" s="102"/>
      <c r="E214" s="102"/>
      <c r="F214" s="102"/>
    </row>
    <row r="215" spans="2:9">
      <c r="B215" s="163" t="s">
        <v>50</v>
      </c>
      <c r="C215" s="163"/>
      <c r="D215" s="96" t="s">
        <v>2</v>
      </c>
      <c r="E215" s="115" t="s">
        <v>19</v>
      </c>
      <c r="F215" s="116" t="s">
        <v>39</v>
      </c>
    </row>
    <row r="216" spans="2:9">
      <c r="B216" s="130" t="s">
        <v>145</v>
      </c>
      <c r="C216" s="130"/>
      <c r="D216" s="71"/>
      <c r="E216" s="79" t="s">
        <v>147</v>
      </c>
      <c r="F216" s="70">
        <f>D216*105</f>
        <v>0</v>
      </c>
      <c r="I216" s="3" t="s">
        <v>26</v>
      </c>
    </row>
    <row r="217" spans="2:9">
      <c r="B217" s="130" t="s">
        <v>146</v>
      </c>
      <c r="C217" s="130"/>
      <c r="D217" s="71"/>
      <c r="E217" s="79" t="s">
        <v>147</v>
      </c>
      <c r="F217" s="70">
        <f>D217*105</f>
        <v>0</v>
      </c>
      <c r="I217" s="3" t="s">
        <v>27</v>
      </c>
    </row>
    <row r="218" spans="2:9">
      <c r="B218" s="130" t="s">
        <v>145</v>
      </c>
      <c r="C218" s="130"/>
      <c r="D218" s="71"/>
      <c r="E218" s="79" t="s">
        <v>148</v>
      </c>
      <c r="F218" s="70">
        <f>D218*105</f>
        <v>0</v>
      </c>
    </row>
    <row r="219" spans="2:9">
      <c r="B219" s="130" t="s">
        <v>146</v>
      </c>
      <c r="C219" s="130"/>
      <c r="D219" s="71"/>
      <c r="E219" s="79" t="s">
        <v>148</v>
      </c>
      <c r="F219" s="70">
        <f>D219*105</f>
        <v>0</v>
      </c>
    </row>
    <row r="220" spans="2:9">
      <c r="B220" s="100"/>
      <c r="C220" s="100"/>
      <c r="D220" s="120"/>
      <c r="E220" s="112"/>
      <c r="F220" s="14"/>
    </row>
    <row r="221" spans="2:9">
      <c r="B221" s="138" t="s">
        <v>149</v>
      </c>
      <c r="C221" s="138"/>
      <c r="D221" s="102"/>
      <c r="E221" s="102"/>
      <c r="F221" s="102"/>
    </row>
    <row r="222" spans="2:9">
      <c r="B222" s="163" t="s">
        <v>150</v>
      </c>
      <c r="C222" s="163"/>
      <c r="D222" s="96" t="s">
        <v>2</v>
      </c>
      <c r="E222" s="115" t="s">
        <v>19</v>
      </c>
      <c r="F222" s="116" t="s">
        <v>39</v>
      </c>
    </row>
    <row r="223" spans="2:9" ht="12.75" customHeight="1">
      <c r="B223" s="170" t="s">
        <v>151</v>
      </c>
      <c r="C223" s="170"/>
      <c r="D223" s="71"/>
      <c r="E223" s="79" t="s">
        <v>147</v>
      </c>
      <c r="F223" s="70">
        <f>D223*235</f>
        <v>0</v>
      </c>
    </row>
    <row r="224" spans="2:9" ht="12.75" customHeight="1">
      <c r="B224" s="170" t="s">
        <v>151</v>
      </c>
      <c r="C224" s="170"/>
      <c r="D224" s="71"/>
      <c r="E224" s="79" t="s">
        <v>148</v>
      </c>
      <c r="F224" s="70">
        <f>D224*235</f>
        <v>0</v>
      </c>
    </row>
    <row r="225" spans="2:8">
      <c r="B225" s="100"/>
      <c r="C225" s="100"/>
      <c r="D225" s="120"/>
      <c r="E225" s="112"/>
      <c r="F225" s="14"/>
    </row>
    <row r="226" spans="2:8">
      <c r="B226" s="138" t="s">
        <v>23</v>
      </c>
      <c r="C226" s="138"/>
      <c r="D226" s="102"/>
      <c r="E226" s="102"/>
      <c r="F226" s="102"/>
    </row>
    <row r="227" spans="2:8">
      <c r="B227" s="169" t="s">
        <v>127</v>
      </c>
      <c r="C227" s="169"/>
      <c r="D227" s="96" t="s">
        <v>2</v>
      </c>
      <c r="E227" s="114" t="s">
        <v>5</v>
      </c>
      <c r="F227" s="96" t="s">
        <v>39</v>
      </c>
    </row>
    <row r="228" spans="2:8">
      <c r="B228" s="164" t="s">
        <v>53</v>
      </c>
      <c r="C228" s="164"/>
      <c r="D228" s="90"/>
      <c r="E228" s="70">
        <v>1245</v>
      </c>
      <c r="F228" s="70">
        <f>D228*E228</f>
        <v>0</v>
      </c>
    </row>
    <row r="229" spans="2:8">
      <c r="B229" s="130" t="s">
        <v>70</v>
      </c>
      <c r="C229" s="130"/>
      <c r="D229" s="71"/>
      <c r="E229" s="70">
        <v>1200</v>
      </c>
      <c r="F229" s="70">
        <f>D229*E229</f>
        <v>0</v>
      </c>
    </row>
    <row r="230" spans="2:8">
      <c r="B230" s="130" t="s">
        <v>41</v>
      </c>
      <c r="C230" s="130"/>
      <c r="D230" s="71"/>
      <c r="E230" s="70">
        <v>450</v>
      </c>
      <c r="F230" s="70">
        <f>D230*E230</f>
        <v>0</v>
      </c>
      <c r="H230" s="20"/>
    </row>
    <row r="231" spans="2:8">
      <c r="B231" s="130" t="s">
        <v>40</v>
      </c>
      <c r="C231" s="130"/>
      <c r="D231" s="71"/>
      <c r="E231" s="70">
        <v>350</v>
      </c>
      <c r="F231" s="70">
        <f>D231*E231</f>
        <v>0</v>
      </c>
    </row>
    <row r="232" spans="2:8">
      <c r="B232" s="100"/>
      <c r="C232" s="99"/>
      <c r="D232" s="12"/>
      <c r="E232" s="113"/>
      <c r="F232" s="55"/>
    </row>
    <row r="233" spans="2:8">
      <c r="B233" s="167" t="s">
        <v>104</v>
      </c>
      <c r="C233" s="167"/>
      <c r="D233" s="103"/>
      <c r="E233" s="103"/>
      <c r="F233" s="103"/>
    </row>
    <row r="234" spans="2:8" ht="13.5" customHeight="1">
      <c r="B234" s="165" t="s">
        <v>79</v>
      </c>
      <c r="C234" s="165"/>
      <c r="D234" s="104" t="s">
        <v>21</v>
      </c>
      <c r="E234" s="105" t="s">
        <v>2</v>
      </c>
      <c r="F234" s="104" t="s">
        <v>39</v>
      </c>
    </row>
    <row r="235" spans="2:8">
      <c r="B235" s="166" t="s">
        <v>22</v>
      </c>
      <c r="C235" s="166"/>
      <c r="D235" s="106"/>
      <c r="E235" s="107"/>
      <c r="F235" s="108">
        <f>E235*125</f>
        <v>0</v>
      </c>
    </row>
    <row r="237" spans="2:8" ht="12.75" customHeight="1">
      <c r="C237" s="12"/>
      <c r="D237" s="12"/>
      <c r="E237" s="12"/>
      <c r="F237" s="96" t="s">
        <v>38</v>
      </c>
    </row>
    <row r="238" spans="2:8" ht="12.75" customHeight="1">
      <c r="B238" s="127" t="s">
        <v>16</v>
      </c>
      <c r="C238" s="128"/>
      <c r="D238" s="128"/>
      <c r="E238" s="129"/>
      <c r="F238" s="98">
        <f>SUM(F211:F235)</f>
        <v>0</v>
      </c>
    </row>
    <row r="240" spans="2:8" ht="12.75" customHeight="1">
      <c r="B240" s="157" t="s">
        <v>105</v>
      </c>
      <c r="C240" s="158"/>
      <c r="D240" s="158"/>
      <c r="E240" s="158"/>
      <c r="F240" s="159"/>
    </row>
    <row r="241" spans="1:9">
      <c r="B241" s="160"/>
      <c r="C241" s="161"/>
      <c r="D241" s="161"/>
      <c r="E241" s="161"/>
      <c r="F241" s="162"/>
    </row>
    <row r="243" spans="1:9" ht="12.75" customHeight="1">
      <c r="B243" s="157" t="s">
        <v>106</v>
      </c>
      <c r="C243" s="158"/>
      <c r="D243" s="158"/>
      <c r="E243" s="158"/>
      <c r="F243" s="159"/>
    </row>
    <row r="244" spans="1:9">
      <c r="B244" s="160"/>
      <c r="C244" s="161"/>
      <c r="D244" s="161"/>
      <c r="E244" s="161"/>
      <c r="F244" s="162"/>
    </row>
    <row r="245" spans="1:9">
      <c r="A245" s="56"/>
      <c r="B245" s="56"/>
      <c r="C245" s="56"/>
      <c r="D245" s="56"/>
      <c r="E245" s="56"/>
      <c r="F245" s="56"/>
      <c r="G245" s="56"/>
      <c r="H245" s="56"/>
      <c r="I245" s="56"/>
    </row>
    <row r="267" ht="30.75" customHeight="1"/>
    <row r="273" spans="11:11">
      <c r="K273" s="1"/>
    </row>
    <row r="274" spans="11:11">
      <c r="K274" s="57"/>
    </row>
    <row r="275" spans="11:11">
      <c r="K275" s="2"/>
    </row>
    <row r="276" spans="11:11">
      <c r="K276" s="2"/>
    </row>
    <row r="277" spans="11:11">
      <c r="K277" s="2"/>
    </row>
    <row r="278" spans="11:11">
      <c r="K278" s="2"/>
    </row>
    <row r="279" spans="11:11">
      <c r="K279" s="2"/>
    </row>
    <row r="280" spans="11:11">
      <c r="K280" s="2"/>
    </row>
    <row r="281" spans="11:11">
      <c r="K281" s="2"/>
    </row>
    <row r="282" spans="11:11">
      <c r="K282" s="58"/>
    </row>
    <row r="296" ht="21.75" customHeight="1"/>
    <row r="297" ht="12.75" customHeight="1"/>
    <row r="360" spans="1:1">
      <c r="A360" s="3" t="s">
        <v>15</v>
      </c>
    </row>
  </sheetData>
  <customSheetViews>
    <customSheetView guid="{31F4C8C3-EA00-41D9-95D3-54FDA0E5CF89}" showRuler="0">
      <selection activeCell="D19" sqref="D19:E24"/>
      <pageMargins left="0.75" right="0.75" top="1" bottom="1" header="0" footer="0"/>
      <pageSetup paperSize="9" orientation="portrait" r:id="rId1"/>
      <headerFooter alignWithMargins="0"/>
    </customSheetView>
  </customSheetViews>
  <mergeCells count="79">
    <mergeCell ref="B205:F205"/>
    <mergeCell ref="B234:C234"/>
    <mergeCell ref="B235:C235"/>
    <mergeCell ref="B231:C231"/>
    <mergeCell ref="B233:C233"/>
    <mergeCell ref="B210:C210"/>
    <mergeCell ref="B211:C211"/>
    <mergeCell ref="B226:C226"/>
    <mergeCell ref="B227:C227"/>
    <mergeCell ref="B223:C223"/>
    <mergeCell ref="B224:C224"/>
    <mergeCell ref="B243:F244"/>
    <mergeCell ref="B240:F241"/>
    <mergeCell ref="B238:E238"/>
    <mergeCell ref="B206:F206"/>
    <mergeCell ref="B207:F207"/>
    <mergeCell ref="B214:C214"/>
    <mergeCell ref="B215:C215"/>
    <mergeCell ref="B216:C216"/>
    <mergeCell ref="B217:C217"/>
    <mergeCell ref="B228:C228"/>
    <mergeCell ref="B229:C229"/>
    <mergeCell ref="B230:C230"/>
    <mergeCell ref="B218:C218"/>
    <mergeCell ref="B219:C219"/>
    <mergeCell ref="B221:C221"/>
    <mergeCell ref="B222:C222"/>
    <mergeCell ref="B195:D196"/>
    <mergeCell ref="E195:F196"/>
    <mergeCell ref="E197:F198"/>
    <mergeCell ref="B199:D200"/>
    <mergeCell ref="E199:F200"/>
    <mergeCell ref="B3:C3"/>
    <mergeCell ref="B98:C98"/>
    <mergeCell ref="B100:D101"/>
    <mergeCell ref="E100:F101"/>
    <mergeCell ref="B102:D103"/>
    <mergeCell ref="E102:F103"/>
    <mergeCell ref="B5:D6"/>
    <mergeCell ref="B7:D8"/>
    <mergeCell ref="B9:D10"/>
    <mergeCell ref="B11:D12"/>
    <mergeCell ref="B13:D14"/>
    <mergeCell ref="E5:F6"/>
    <mergeCell ref="E9:F10"/>
    <mergeCell ref="E11:F12"/>
    <mergeCell ref="E13:F14"/>
    <mergeCell ref="E7:F8"/>
    <mergeCell ref="B112:F112"/>
    <mergeCell ref="B113:F113"/>
    <mergeCell ref="B16:F16"/>
    <mergeCell ref="B111:F111"/>
    <mergeCell ref="B17:F17"/>
    <mergeCell ref="B18:F18"/>
    <mergeCell ref="B21:F21"/>
    <mergeCell ref="B19:F19"/>
    <mergeCell ref="B20:F20"/>
    <mergeCell ref="B104:D105"/>
    <mergeCell ref="E104:F105"/>
    <mergeCell ref="B106:D107"/>
    <mergeCell ref="E106:F107"/>
    <mergeCell ref="B108:D109"/>
    <mergeCell ref="E108:F109"/>
    <mergeCell ref="B114:F114"/>
    <mergeCell ref="B142:F142"/>
    <mergeCell ref="B179:E179"/>
    <mergeCell ref="B212:C212"/>
    <mergeCell ref="B197:D198"/>
    <mergeCell ref="B115:F115"/>
    <mergeCell ref="B116:F116"/>
    <mergeCell ref="B209:C209"/>
    <mergeCell ref="B189:C189"/>
    <mergeCell ref="B191:D192"/>
    <mergeCell ref="B202:F202"/>
    <mergeCell ref="B203:F203"/>
    <mergeCell ref="B204:F204"/>
    <mergeCell ref="E191:F192"/>
    <mergeCell ref="B193:D194"/>
    <mergeCell ref="E193:F194"/>
  </mergeCells>
  <phoneticPr fontId="0" type="noConversion"/>
  <hyperlinks>
    <hyperlink ref="B20" r:id="rId2"/>
    <hyperlink ref="B115" r:id="rId3"/>
    <hyperlink ref="B206" r:id="rId4"/>
  </hyperlinks>
  <pageMargins left="0.55118110236220474" right="0.55118110236220474" top="0.39370078740157483" bottom="0.27559055118110237" header="0" footer="0"/>
  <pageSetup paperSize="9" scale="62" fitToHeight="3" orientation="portrait" r:id="rId5"/>
  <headerFooter alignWithMargins="0">
    <oddFooter>&amp;L&amp;7&amp;K5F5F5F&amp;P.                               DGI-byen   •   Tietgensgade 65   •   1704 København V   •   T / 3329 8000   •   E / info@dgi-byen.dk   •   dgi-byen.dk &amp;R&amp;G</oddFooter>
  </headerFooter>
  <rowBreaks count="2" manualBreakCount="2">
    <brk id="95" max="7" man="1"/>
    <brk id="186" max="7" man="1"/>
  </rowBreaks>
  <ignoredErrors>
    <ignoredError sqref="E191:F200 E100:F109" unlockedFormula="1"/>
  </ignoredErrors>
  <drawing r:id="rId6"/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DGI-byen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Sohl</dc:creator>
  <cp:lastModifiedBy>l00456</cp:lastModifiedBy>
  <cp:lastPrinted>2017-06-08T10:05:44Z</cp:lastPrinted>
  <dcterms:created xsi:type="dcterms:W3CDTF">2008-01-11T09:42:36Z</dcterms:created>
  <dcterms:modified xsi:type="dcterms:W3CDTF">2018-02-23T08:41:10Z</dcterms:modified>
</cp:coreProperties>
</file>